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E2249926-EE99-493D-9115-D7158E87741B}"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<sst xmlns="http://schemas.openxmlformats.org/spreadsheetml/2006/main" count="1995" uniqueCount="477">
  <si>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</si>
  <si>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</si>
  <si>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</si>
  <si>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</si>
  <si>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</si>
  <si>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</si>
  <si>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</si>
  <si>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</si>
  <si>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</si>
  <si>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</si>
  <si>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</si>
  <si>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</si>
  <si>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</si>
  <si>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</si>
  <si>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</si>
  <si>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</si>
  <si>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</si>
  <si>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</si>
  <si>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</si>
  <si>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</si>
  <si>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</si>
  <si>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</si>
  <si>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</si>
  <si>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</si>
  <si>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</si>
  <si>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</si>
  <si>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</si>
  <si>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</si>
  <si>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</si>
  <si>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</si>
  <si>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</si>
  <si>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</si>
  <si>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</si>
  <si>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</si>
  <si>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</si>
  <si>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</si>
  <si>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</si>
  <si>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</si>
  <si>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</si>
  <si>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</si>
  <si>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</si>
  <si>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</si>
  <si>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</si>
  <si>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</si>
  <si>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</si>
  <si>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</si>
  <si>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</si>
  <si>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</si>
  <si>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</si>
  <si>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</si>
  <si>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</si>
  <si>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</si>
  <si>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</si>
  <si>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</si>
  <si>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</si>
  <si>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</si>
  <si>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</si>
  <si>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</si>
  <si>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</si>
  <si>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</si>
  <si>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</si>
  <si>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</si>
  <si>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</si>
  <si>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</si>
  <si>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</si>
  <si>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</si>
  <si>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</si>
  <si>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</si>
  <si>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</si>
  <si>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</si>
  <si>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</si>
  <si>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</si>
  <si>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</si>
  <si>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</si>
  <si>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</si>
  <si>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</si>
  <si>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</si>
  <si>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</si>
  <si>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</si>
  <si>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</si>
  <si>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</si>
  <si>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</si>
  <si>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</si>
  <si>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</si>
  <si>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</si>
  <si>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</si>
  <si>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</si>
  <si>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</si>
  <si>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</si>
  <si>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</si>
  <si>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</si>
  <si>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</si>
  <si>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</si>
  <si>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</si>
  <si>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</si>
  <si>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</si>
  <si>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</si>
  <si>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</si>
  <si>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</si>
  <si>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</si>
  <si>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</si>
  <si>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</si>
  <si>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</si>
  <si>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</si>
  <si>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</si>
  <si>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</si>
  <si>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</si>
  <si>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</si>
  <si>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</si>
  <si>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</si>
  <si>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</si>
  <si>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</si>
  <si>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</si>
  <si>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</si>
  <si>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</si>
  <si>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</si>
  <si>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</si>
  <si>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</si>
  <si>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</si>
  <si>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</si>
  <si>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</si>
  <si>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</si>
  <si>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</si>
  <si>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</si>
  <si>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</si>
  <si>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</si>
  <si>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</si>
  <si>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</si>
  <si>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</si>
  <si>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</si>
  <si>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</si>
  <si>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</si>
  <si>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</si>
  <si>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</si>
  <si>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</si>
  <si>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</si>
  <si>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</si>
  <si>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</si>
  <si>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</si>
  <si>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</si>
  <si>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</si>
  <si>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</si>
  <si>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</si>
  <si>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</si>
  <si>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</si>
  <si>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</si>
  <si>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</si>
  <si>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</si>
  <si>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</si>
  <si>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</si>
  <si>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</si>
  <si>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</si>
  <si>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</si>
  <si>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</si>
  <si>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</si>
  <si>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</si>
  <si>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</si>
  <si>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</si>
  <si>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</si>
  <si>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</si>
  <si>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</si>
  <si>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</si>
  <si>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</si>
  <si>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</si>
  <si>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</si>
  <si>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</si>
  <si>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</si>
  <si>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</si>
  <si>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</si>
  <si>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</si>
  <si>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</si>
  <si>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</si>
  <si>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</si>
  <si>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</si>
  <si>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</si>
  <si>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</si>
  <si>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</si>
  <si>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</si>
  <si>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</si>
  <si>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</si>
  <si>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</si>
  <si>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</si>
  <si>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</si>
  <si>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</si>
  <si>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</si>
  <si>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</si>
  <si>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</si>
  <si>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</si>
  <si>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</si>
  <si>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</si>
  <si>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</si>
  <si>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</si>
  <si>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</si>
  <si>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</si>
  <si>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</si>
  <si>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</si>
  <si>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</si>
  <si>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</si>
  <si>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</si>
  <si>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</si>
  <si>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</si>
  <si>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</si>
  <si>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</si>
  <si>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</si>
  <si>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</si>
  <si>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</si>
  <si>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</si>
  <si>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</si>
  <si>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</si>
  <si>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</si>
  <si>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</si>
  <si>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</si>
  <si>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</si>
  <si>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</si>
  <si>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</si>
  <si>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</si>
  <si>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</si>
  <si>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</si>
  <si>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</si>
  <si>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</si>
  <si>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</si>
  <si>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</si>
  <si>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</si>
  <si>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</si>
  <si>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</si>
  <si>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</si>
  <si>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</si>
  <si>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</si>
  <si>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</si>
  <si>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</si>
  <si>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</si>
  <si>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</si>
  <si>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(a,b)</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</si>
  <si>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</si>
  <si>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</si>
  <si>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</si>
  <si>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</si>
  <si>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</si>
  <si>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</si>
  <si>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</si>
  <si>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</si>
  <si>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</si>
  <si>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</si>
  <si>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</si>
  <si>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</si>
  <si>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</si>
  <si>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</si>
  <si>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</si>
  <si>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</si>
  <si>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</si>
  <si>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</si>
  <si>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</si>
  <si>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</si>
  <si>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</si>
  <si>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</si>
  <si>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</si>
  <si>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</si>
  <si>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</si>
  <si>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</si>
  <si>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</si>
  <si>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</si>
  <si>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</si>
  <si>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</si>
  <si>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</si>
  <si>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</si>
  <si>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</si>
  <si>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</si>
  <si>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</si>
  <si>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</si>
  <si>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</si>
  <si>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</si>
  <si>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(2,a)</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</si>
  <si>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</si>
  <si>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</si>
  <si>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</si>
  <si>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</si>
  <si>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</si>
  <si>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</si>
  <si>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</si>
  <si>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</si>
  <si>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</si>
  <si>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</si>
  <si>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</si>
  <si>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</si>
  <si>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</si>
  <si>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</si>
  <si>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</si>
  <si>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</si>
  <si>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</si>
  <si>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</si>
  <si>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</si>
  <si>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</si>
  <si>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</si>
  <si>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</si>
  <si>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</si>
  <si>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</si>
  <si>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</si>
  <si>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</si>
  <si>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</si>
  <si>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</si>
  <si>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</si>
  <si>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</si>
  <si>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</si>
  <si>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</si>
  <si>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</si>
  <si>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</si>
  <si>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</si>
  <si>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</si>
  <si>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</si>
  <si>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</si>
  <si>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</si>
  <si>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</si>
  <si>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</si>
  <si>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</si>
  <si>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</si>
  <si>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</si>
  <si>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</si>
  <si>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</si>
  <si>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</si>
  <si>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</si>
  <si>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</si>
  <si>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</si>
  <si>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</si>
  <si>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</si>
  <si>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</si>
  <si>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</si>
  <si>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</si>
  <si>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</si>
  <si>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</si>
  <si>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</si>
  <si>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</si>
  <si>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</si>
  <si>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</si>
  <si>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</si>
  <si>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</si>
  <si>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</si>
  <si>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</si>
  <si>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</si>
  <si>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</si>
  <si>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</si>
  <si>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</si>
  <si>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</si>
  <si>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</si>
  <si>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</si>
  <si>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</si>
  <si>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</si>
  <si>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</si>
  <si>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</si>
  <si>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</si>
  <si>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</si>
  <si>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</si>
  <si>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</si>
  <si>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</si>
  <si>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</si>
  <si>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</si>
  <si>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</si>
  <si>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</si>
  <si>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</si>
  <si>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</si>
  <si>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</si>
  <si>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</si>
  <si>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</si>
  <si>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</si>
  <si>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</si>
  <si>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</si>
  <si>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</si>
  <si>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</si>
  <si>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</si>
  <si>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</si>
  <si>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</si>
  <si>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</si>
  <si>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</si>
  <si>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</si>
  <si>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</si>
  <si>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</si>
  <si>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</si>
  <si>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</si>
  <si>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</si>
  <si>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</si>
  <si>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</si>
  <si>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</si>
  <si>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</si>
  <si>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</si>
  <si>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</si>
  <si>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</si>
  <si>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</si>
  <si>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</si>
  <si>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</si>
  <si>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</si>
  <si>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</si>
  <si>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</si>
  <si>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</si>
  <si>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</si>
  <si>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</si>
  <si>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</si>
  <si>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</si>
  <si>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</si>
  <si>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</si>
  <si>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</si>
  <si>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</si>
  <si>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</si>
  <si>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</si>
  <si>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</si>
  <si>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</si>
  <si>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</si>
  <si>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</si>
  <si>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</si>
  <si>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</si>
  <si>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</si>
  <si>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</si>
  <si>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</si>
  <si>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</si>
  <si>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</si>
  <si>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</si>
  <si>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</si>
  <si>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</si>
  <si>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</si>
  <si>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</si>
  <si>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</si>
  <si>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</si>
  <si>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</si>
  <si>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</si>
  <si>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</si>
  <si>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</si>
  <si>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</si>
  <si>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</si>
  <si>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</si>
  <si>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(1,2,a,b)</t>
  </si>
  <si>
    <t>(2,3,a,b)</t>
  </si>
  <si>
    <t>2,3</t>
  </si>
  <si>
    <t>(1,3)</t>
  </si>
  <si>
    <t>(2,b)</t>
  </si>
  <si>
    <t>Crude and Age &amp; Sex Adjusted Average Ischemic Heart Disease Prevalence by Regions, 2008/09-2012/13, 2013/14-2017/18 &amp; 2018/19-2022/23 (ref), per 100</t>
  </si>
  <si>
    <t>(b)</t>
  </si>
  <si>
    <t>(1,2,b)</t>
  </si>
  <si>
    <t>(1,2)</t>
  </si>
  <si>
    <t>(1,3,a)</t>
  </si>
  <si>
    <t>(1,b)</t>
  </si>
  <si>
    <t>(2,a,b)</t>
  </si>
  <si>
    <t>(3,b)</t>
  </si>
  <si>
    <t>(1,3,a,b)</t>
  </si>
  <si>
    <t>Crude and Age &amp; Sex Adjusted Average Ischemic Heart Disease Prevalence by Income Quintile, 2008/09-2012/13, 2013/14-2017/18, &amp; 2018/19-2022/23, per 100</t>
  </si>
  <si>
    <t>1,2</t>
  </si>
  <si>
    <t>Adjusted Percent
(2008/09 - 2012/13)</t>
  </si>
  <si>
    <t>Adjusted Percent
(2013/14 - 2017/18)</t>
  </si>
  <si>
    <t>Adjusted Percent
(2018/19 - 2022/23)</t>
  </si>
  <si>
    <t>Count 
(2008/09-2012/13)</t>
  </si>
  <si>
    <t>Count 
(2013/14-2017/18)</t>
  </si>
  <si>
    <t>Count 
(2018/19-2022/23)</t>
  </si>
  <si>
    <t>Crude Percent
(2008/09-2012/13)</t>
  </si>
  <si>
    <t>Adjusted Percent
(2008/09-2012/13)</t>
  </si>
  <si>
    <t>Crude Percent
(2013/14-2017/18)</t>
  </si>
  <si>
    <t>Adjusted Percent
(2013/14-2017/18)</t>
  </si>
  <si>
    <t>Adjusted Percent
(2018/19-2022/23)</t>
  </si>
  <si>
    <t>Age- and sex-adjusted percent of residents (age 19+) diagnosed with disorder</t>
  </si>
  <si>
    <t>2008/09-2012/13</t>
  </si>
  <si>
    <t>2013/14-2017/18</t>
  </si>
  <si>
    <t>2018/19-2022/23</t>
  </si>
  <si>
    <t>Total count and percent of residents (age 19+) diagnosed with disorder</t>
  </si>
  <si>
    <t xml:space="preserve">date:  November 28, 2024 </t>
  </si>
  <si>
    <t>Health Region</t>
  </si>
  <si>
    <t>Community Area</t>
  </si>
  <si>
    <t>Neighborhood Cluster</t>
  </si>
  <si>
    <t>District</t>
  </si>
  <si>
    <t>If you require this document in a different accessible format, please contact us: by phone at 204-789-3819 or by email at info@cpe.umanitoba.ca.</t>
  </si>
  <si>
    <t>End of worksheet</t>
  </si>
  <si>
    <t>bold = statistically significant</t>
  </si>
  <si>
    <t>Crude Percent
(2018/19-2022/23)</t>
  </si>
  <si>
    <t xml:space="preserve">Adjusted Prevalence of Ischemic Heart Disease by Income Quintile, 2008/09-2012/13, 2013/14-2017/18 and 2018/19-2022/23
</t>
  </si>
  <si>
    <t xml:space="preserve">Statistical Tests for Adjusted Prevalence of Ischemic Heart Disease by Income Quintile, 2008/09-2012/13, 2013/14-2017/18 and 2018/19-2022/23
</t>
  </si>
  <si>
    <t xml:space="preserve">Ischemic Heart Disease Prevalence Counts, Crude Prevalence, and Adjusted Prevalence by Health Region, 2008/09-2012/13, 2013/14-2017/18 and 2018/19-2022/23
</t>
  </si>
  <si>
    <t xml:space="preserve">Ischemic Heart Disease Prevalence Counts, Crude Prevalence, and Adjusted Prevalence by Winnipeg Community Area, 2008/09-2012/13, 2013/14-2017/18 and 2018/19-2022/23
</t>
  </si>
  <si>
    <t xml:space="preserve">Ischemic Heart Disease Prevalence Counts, Crude Prevalence, and Adjusted Prevalence by Winnipeg Neighbourhood Cluster, 2008/09-2012/13, 2013/14-2017/18 and 2018/19-2022/23
</t>
  </si>
  <si>
    <t xml:space="preserve">Ischemic Heart Disease Prevalence Counts, Crude Prevalence, and Adjusted Prevalence by District in Southern Health-Santé Sud, 2008/09-2012/13, 2013/14-2017/18 and 2018/19-2022/23
</t>
  </si>
  <si>
    <t xml:space="preserve">Ischemic Heart Disease Prevalence Counts, Crude Prevalence, and Adjusted Prevalence by District in Interlake-Eastern RHA, 2008/09-2012/13, 2013/14-2017/18 and 2018/19-2022/23
</t>
  </si>
  <si>
    <t xml:space="preserve">Ischemic Heart Disease Prevalence Counts, Crude Prevalence, and Adjusted Prevalence by District in Prairie Mountain, 2008/09-2012/13, 2013/14-2017/18 and 2018/19-2022/23
</t>
  </si>
  <si>
    <t xml:space="preserve">Ischemic Heart Disease Prevalence Counts, Crude Prevalence, and Adjusted Prevalence by District in Northern Health Region,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</si>
</sst>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2">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(1,2,3,a)</c:v>
                  </c:pt>
                  <c:pt idx="2">
                    <c:v>Prairie Mountain Health (1,2,3,b)</c:v>
                  </c:pt>
                  <c:pt idx="3">
                    <c:v>Interlake-Eastern RHA (3)</c:v>
                  </c:pt>
                  <c:pt idx="4">
                    <c:v>Winnipeg RHA (b)</c:v>
                  </c:pt>
                  <c:pt idx="5">
                    <c:v>Southern Health-Santé Sud  </c:v>
                  </c:pt>
                </c:lvl>
                <c:lvl>
                  <c:pt idx="0">
                    <c:v>   </c:v>
                  </c:pt>
                </c:lvl>
              </c:multiLvlStrCache>
            </c:multiLvlStrRef>
          </c:cat>
          <c:val>
            <c:numRef>
              <c:f>'Graph Data'!$H$6:$H$11</c:f>
              <c:numCache>
                <c:formatCode>0.00</c:formatCode>
                <c:ptCount val="6"/>
                <c:pt idx="0">
                  <c:v>7.1838211394</c:v>
                </c:pt>
                <c:pt idx="1">
                  <c:v>9.6164609723000005</c:v>
                </c:pt>
                <c:pt idx="2">
                  <c:v>8.7564362266</c:v>
                </c:pt>
                <c:pt idx="3">
                  <c:v>8.4128437013999999</c:v>
                </c:pt>
                <c:pt idx="4">
                  <c:v>7.1693727142999997</c:v>
                </c:pt>
                <c:pt idx="5">
                  <c:v>7.2044706779999999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(1,2,3,a)</c:v>
                  </c:pt>
                  <c:pt idx="2">
                    <c:v>Prairie Mountain Health (1,2,3,b)</c:v>
                  </c:pt>
                  <c:pt idx="3">
                    <c:v>Interlake-Eastern RHA (3)</c:v>
                  </c:pt>
                  <c:pt idx="4">
                    <c:v>Winnipeg RHA (b)</c:v>
                  </c:pt>
                  <c:pt idx="5">
                    <c:v>Southern Health-Santé Sud  </c:v>
                  </c:pt>
                </c:lvl>
                <c:lvl>
                  <c:pt idx="0">
                    <c:v>   </c:v>
                  </c:pt>
                </c:lvl>
              </c:multiLvlStrCache>
            </c:multiLvlStrRef>
          </c:cat>
          <c:val>
            <c:numRef>
              <c:f>'Graph Data'!$G$6:$G$11</c:f>
              <c:numCache>
                <c:formatCode>0.00</c:formatCode>
                <c:ptCount val="6"/>
                <c:pt idx="0">
                  <c:v>8.6250378603000009</c:v>
                </c:pt>
                <c:pt idx="1">
                  <c:v>10.444455934</c:v>
                </c:pt>
                <c:pt idx="2">
                  <c:v>9.9031007072000001</c:v>
                </c:pt>
                <c:pt idx="3">
                  <c:v>9.3940440178000006</c:v>
                </c:pt>
                <c:pt idx="4">
                  <c:v>8.9727368824999996</c:v>
                </c:pt>
                <c:pt idx="5">
                  <c:v>7.8746227366000001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(1,2,3,a)</c:v>
                  </c:pt>
                  <c:pt idx="2">
                    <c:v>Prairie Mountain Health (1,2,3,b)</c:v>
                  </c:pt>
                  <c:pt idx="3">
                    <c:v>Interlake-Eastern RHA (3)</c:v>
                  </c:pt>
                  <c:pt idx="4">
                    <c:v>Winnipeg RHA (b)</c:v>
                  </c:pt>
                  <c:pt idx="5">
                    <c:v>Southern Health-Santé Sud  </c:v>
                  </c:pt>
                </c:lvl>
                <c:lvl>
                  <c:pt idx="0">
                    <c:v>   </c:v>
                  </c:pt>
                </c:lvl>
              </c:multiLvlStrCache>
            </c:multiLvlStrRef>
          </c:cat>
          <c:val>
            <c:numRef>
              <c:f>'Graph Data'!$F$6:$F$11</c:f>
              <c:numCache>
                <c:formatCode>0.00</c:formatCode>
                <c:ptCount val="6"/>
                <c:pt idx="0">
                  <c:v>8.8870391804000004</c:v>
                </c:pt>
                <c:pt idx="1">
                  <c:v>12.767975179</c:v>
                </c:pt>
                <c:pt idx="2">
                  <c:v>10.591192116</c:v>
                </c:pt>
                <c:pt idx="3">
                  <c:v>9.7555965995000005</c:v>
                </c:pt>
                <c:pt idx="4">
                  <c:v>8.9251523481999993</c:v>
                </c:pt>
                <c:pt idx="5">
                  <c:v>8.4718688984000003</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25"/>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69101739842944654"/>
          <c:y val="0.1274053756194416"/>
          <c:w val="0.25288358546350709"/>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5502109784123879E-2"/>
          <c:y val="0.15897864559209512"/>
          <c:w val="0.8661362333747884"/>
          <c:h val="0.5068715102968746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11.461522894</c:v>
                </c:pt>
                <c:pt idx="1">
                  <c:v>9.0047880685999999</c:v>
                </c:pt>
                <c:pt idx="2">
                  <c:v>8.2008834654000005</c:v>
                </c:pt>
                <c:pt idx="3">
                  <c:v>8.9340697097999993</c:v>
                </c:pt>
                <c:pt idx="4">
                  <c:v>8.1699779492999998</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 (a)</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10.62707924</c:v>
                </c:pt>
                <c:pt idx="1">
                  <c:v>8.5088916693000005</c:v>
                </c:pt>
                <c:pt idx="2">
                  <c:v>8.1070447337000004</c:v>
                </c:pt>
                <c:pt idx="3">
                  <c:v>7.5483166429999997</c:v>
                </c:pt>
                <c:pt idx="4">
                  <c:v>7.1232249566999997</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7.7589675829000004</c:v>
                </c:pt>
                <c:pt idx="1">
                  <c:v>7.7677628659</c:v>
                </c:pt>
                <c:pt idx="2">
                  <c:v>6.8613840102000001</c:v>
                </c:pt>
                <c:pt idx="3">
                  <c:v>6.8151903281999999</c:v>
                </c:pt>
                <c:pt idx="4">
                  <c:v>6.5859177654999996</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8"/>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974415727938316"/>
          <c:y val="0.1771573934691987"/>
          <c:w val="0.31181927247181662"/>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1514868954777784E-2"/>
          <c:y val="0.15895210938706192"/>
          <c:w val="0.8661362333747884"/>
          <c:h val="0.51303662998266719"/>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10.39796853</c:v>
                </c:pt>
                <c:pt idx="1">
                  <c:v>9.2225349715</c:v>
                </c:pt>
                <c:pt idx="2">
                  <c:v>8.7615969777</c:v>
                </c:pt>
                <c:pt idx="3">
                  <c:v>7.9434485569</c:v>
                </c:pt>
                <c:pt idx="4">
                  <c:v>7.4601441244000002</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10.305577973</c:v>
                </c:pt>
                <c:pt idx="1">
                  <c:v>9.3234927739</c:v>
                </c:pt>
                <c:pt idx="2">
                  <c:v>8.6814257358999996</c:v>
                </c:pt>
                <c:pt idx="3">
                  <c:v>7.8670614932999996</c:v>
                </c:pt>
                <c:pt idx="4">
                  <c:v>7.2461899075999998</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 (b)</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8.1023196647999995</c:v>
                </c:pt>
                <c:pt idx="1">
                  <c:v>7.5211074230000001</c:v>
                </c:pt>
                <c:pt idx="2">
                  <c:v>7.2470234052000002</c:v>
                </c:pt>
                <c:pt idx="3">
                  <c:v>6.6326646737999999</c:v>
                </c:pt>
                <c:pt idx="4">
                  <c:v>6.1708054404999997</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8"/>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3757189591731656"/>
          <c:y val="0.17598569939786937"/>
          <c:w val="0.30379133230355776"/>
          <c:h val="0.1572494499768411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prevalence of ischemic heart disease by Manitoba health region for the three time periods: 2008/09-2012/13, 2013/14-2017/18, and 2018/19-2022/23. Values represent the age- and sex-adjusted percentage of residents aged 19 and older diagnosed with the disorder.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4.13: Prevalence of Ischemic Heart Disease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19+)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ischemic heart disease by rural income quintile, 2008/09-2012/13, 2013/14-2017/18 and 2018/19-2022/23, based on age- and sex-adjusted percent of residents aged 19 and older diagnosed with disorder. Data points are plotted for each quintile and connected with lines for visual reference.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Ischemic Heart Disease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19+)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prevalence of ischemic heart disease by urban income quintile, 2008/09-2012/13, 2013/14-2017/18 and 2018/19-2022/23, based on age- and sex-adjusted percent of residents aged 19 and older diagnosed with disorder. Data points are plotted for each quintile and connected with lines for visual reference.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Prevalence of Ischemic Heart Disease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residents (age 19+) diagnosed with disorder</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tableColumn id="10" xr3:uid="{9B6946B1-8EB7-4F82-B7C6-45A6E18E0B8E}" name="Adjusted Percent_x000a_(2013/14-2017/18)" dataDxfId="94"/>
    <tableColumn id="6" xr3:uid="{98A3EF03-EBD3-4B5B-968D-B7D8D08DA0B7}" name="Count _x000a_(2018/19-2022/23)" dataDxfId="93"/>
    <tableColumn id="7" xr3:uid="{207C225F-DEFE-422A-B44A-EF5A1D5B5E9B}" name="Crude Percent_x000a_(2018/19-2022/23)" dataDxfId="92"/>
    <tableColumn id="12" xr3:uid="{99B711D0-E2B7-4818-8B64-BF6600B64A94}" name="Adjusted Percent_x000a_(2018/19-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Data - percent"/>
    <tableColumn id="4" xr3:uid="{17D3DE66-4D16-4579-9390-FCE7DFAD63F4}" name="Count _x000a_(2013/14-2017/18)" dataDxfId="83" dataCellStyle="Data - counts"/>
    <tableColumn id="5" xr3:uid="{CB9FD7DB-67DB-469A-B19C-D7838272F54A}" name="Crude Percent_x000a_(2013/14-2017/18)" dataDxfId="82"/>
    <tableColumn id="9" xr3:uid="{13A8AFE8-2E00-4BDF-B370-B87F79D187D2}" name="Adjusted Percent_x000a_(2013/14-2017/18)" dataDxfId="81" dataCellStyle="Data - percent"/>
    <tableColumn id="6" xr3:uid="{DE6F0234-9AFC-4F7C-B44E-7E3EF1DFD886}" name="Count _x000a_(2018/19-2022/23)" dataDxfId="80" dataCellStyle="Data - counts"/>
    <tableColumn id="7" xr3:uid="{DEF3260F-6C20-44F1-A215-7DE7E706528E}" name="Crude Percent_x000a_(2018/19-2022/23)" dataDxfId="79" dataCellStyle="Data - percent"/>
    <tableColumn id="10" xr3:uid="{FD57EE1E-18E1-452C-A821-2E362C658130}" name="Adjusted Percent_x000a_(2018/19-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tableColumn id="9" xr3:uid="{2605FB17-AA4C-4FAA-83FA-01A01B6C0FC0}" name="Adjusted Percent_x000a_(2013/14-2017/18)" dataDxfId="68" dataCellStyle="Data - percent"/>
    <tableColumn id="6" xr3:uid="{43E0FA13-9B54-44D6-B201-10E3B3EA5D72}" name="Count _x000a_(2018/19-2022/23)" dataDxfId="67" dataCellStyle="Data - counts"/>
    <tableColumn id="7" xr3:uid="{C517B006-E5E4-45CE-8275-34DFC91A1A27}" name="Crude Percent_x000a_(2018/19-2022/23)" dataDxfId="66" dataCellStyle="Data - percent"/>
    <tableColumn id="10" xr3:uid="{B737B69A-8423-4615-A441-837880882BBA}" name="Adjusted Percent_x000a_(2018/19-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tableColumn id="9" xr3:uid="{3F299B8B-FCEB-4979-A7AE-BD2BD5C89E3E}" name="Adjusted Percent_x000a_(2013/14-2017/18)" dataDxfId="55"/>
    <tableColumn id="6" xr3:uid="{F9BAEEB1-906A-4FDA-B891-D116C64ECB71}" name="Count _x000a_(2018/19-2022/23)" dataDxfId="54"/>
    <tableColumn id="7" xr3:uid="{0CF98AB4-2418-42C1-BA44-73FF78F5589D}" name="Crude Percent_x000a_(2018/19-2022/23)" dataDxfId="53"/>
    <tableColumn id="10" xr3:uid="{9C6E716E-CAD9-42C6-B721-1B82BF58347E}" name="Adjusted Percent_x000a_(2018/19-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tableColumn id="9" xr3:uid="{670C5F53-3547-4206-A3B4-00F4526F41EF}" name="Adjusted Percent_x000a_(2013/14-2017/18)" dataDxfId="42"/>
    <tableColumn id="6" xr3:uid="{5AE41F3B-C96C-4164-9A3A-D1DA1E86C419}" name="Count _x000a_(2018/19-2022/23)" dataDxfId="41"/>
    <tableColumn id="7" xr3:uid="{CC94DDF7-9E48-4746-955D-E442C96C3982}" name="Crude Percent_x000a_(2018/19-2022/23)" dataDxfId="40"/>
    <tableColumn id="10" xr3:uid="{1DCF345B-E210-451E-A2D4-F32F96B5D28A}" name="Adjusted Percent_x000a_(2018/19-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tableColumn id="9" xr3:uid="{0243E1F9-2123-42A5-BB23-E877D5619A14}" name="Adjusted Percent_x000a_(2013/14-2017/18)" dataDxfId="29"/>
    <tableColumn id="6" xr3:uid="{2EBEEC92-8AF4-4122-8D62-E2CACC3843A9}" name="Count _x000a_(2018/19-2022/23)" dataDxfId="28"/>
    <tableColumn id="7" xr3:uid="{EE37DAC4-2A3A-4DD3-9407-19801A4F6813}" name="Crude Percent_x000a_(2018/19-2022/23)" dataDxfId="27"/>
    <tableColumn id="10" xr3:uid="{E85AC16D-EACE-461E-8B26-B1F5656F1FD6}" name="Adjusted Percent_x000a_(2018/19-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tableColumn id="9" xr3:uid="{7A0D3EB2-8D1A-44C5-A259-DABF8E4C74B0}" name="Adjusted Percent_x000a_(2013/14-2017/18)" dataDxfId="16"/>
    <tableColumn id="6" xr3:uid="{FB9C8903-1AC8-4A75-8E6F-8F2F08F49C57}" name="Count _x000a_(2018/19-2022/23)" dataDxfId="15"/>
    <tableColumn id="7" xr3:uid="{290570BD-3038-4C7F-AC18-9BCCFD7BFA28}" name="Crude Percent_x000a_(2018/19-2022/23)" dataDxfId="14"/>
    <tableColumn id="10" xr3:uid="{926D0B2F-0520-4633-993E-B9FF02B30FFE}" name="Adjusted Percent_x000a_(2018/19-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Data - percent"/>
    <tableColumn id="3" xr3:uid="{25DBBBAA-19F0-44AB-A7A3-E2C9680F4E3D}" name="Adjusted Percent_x000a_(2013/14 - 2017/18)" dataDxfId="7" dataCellStyle="Data - percent"/>
    <tableColumn id="4" xr3:uid="{B1A4B07F-07FA-4054-9241-0E968E724E9B}" name="Adjusted Percent_x000a_(2018/19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CC0028A-482C-458A-8B0E-9574BD41A85F}" name="Table919331221303948664" displayName="Table919331221303948664" ref="A2:B12" totalsRowShown="0" headerRowDxfId="5" dataDxfId="3" headerRowBorderDxfId="4">
  <tableColumns count="2">
    <tableColumn id="1" xr3:uid="{010BC58D-FD07-4E61-8C31-95383A4DA9B3}" name="Statistical Tests" dataDxfId="2"/>
    <tableColumn id="2" xr3:uid="{AD6D3833-2AC7-44AB-AC8F-16CDD640EF1C}"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0" t="s">
        <v>470</v>
      </c>
      <c r="B1" s="61"/>
      <c r="C1" s="61"/>
      <c r="D1" s="61"/>
      <c r="E1" s="61"/>
      <c r="F1" s="61"/>
      <c r="G1" s="61"/>
      <c r="H1" s="61"/>
      <c r="I1" s="61"/>
      <c r="J1" s="61"/>
      <c r="K1" s="61"/>
      <c r="L1" s="61"/>
    </row>
    <row r="2" spans="1:18" s="62" customFormat="1" ht="18.899999999999999" customHeight="1" x14ac:dyDescent="0.3">
      <c r="A2" s="1" t="s">
        <v>458</v>
      </c>
      <c r="B2" s="63"/>
      <c r="C2" s="63"/>
      <c r="D2" s="63"/>
      <c r="E2" s="63"/>
      <c r="F2" s="63"/>
      <c r="G2" s="63"/>
      <c r="H2" s="63"/>
      <c r="I2" s="63"/>
      <c r="J2" s="63"/>
      <c r="K2" s="61"/>
      <c r="L2" s="61"/>
    </row>
    <row r="3" spans="1:18" s="66" customFormat="1" ht="54" customHeight="1" x14ac:dyDescent="0.3">
      <c r="A3" s="102" t="s">
        <v>460</v>
      </c>
      <c r="B3" s="64" t="s">
        <v>446</v>
      </c>
      <c r="C3" s="64" t="s">
        <v>449</v>
      </c>
      <c r="D3" s="64" t="s">
        <v>450</v>
      </c>
      <c r="E3" s="64" t="s">
        <v>447</v>
      </c>
      <c r="F3" s="64" t="s">
        <v>451</v>
      </c>
      <c r="G3" s="64" t="s">
        <v>452</v>
      </c>
      <c r="H3" s="64" t="s">
        <v>448</v>
      </c>
      <c r="I3" s="64" t="s">
        <v>467</v>
      </c>
      <c r="J3" s="64" t="s">
        <v>453</v>
      </c>
      <c r="Q3" s="67"/>
      <c r="R3" s="67"/>
    </row>
    <row r="4" spans="1:18" s="62" customFormat="1" ht="18.899999999999999" customHeight="1" x14ac:dyDescent="0.3">
      <c r="A4" s="68" t="s">
        <v>174</v>
      </c>
      <c r="B4" s="69">
        <v>8845</v>
      </c>
      <c r="C4" s="70">
        <v>7.0923976233000001</v>
      </c>
      <c r="D4" s="70">
        <v>8.4718688984000003</v>
      </c>
      <c r="E4" s="69">
        <v>9473</v>
      </c>
      <c r="F4" s="70">
        <v>6.8250262972</v>
      </c>
      <c r="G4" s="70">
        <v>7.8746227366000001</v>
      </c>
      <c r="H4" s="69">
        <v>9536</v>
      </c>
      <c r="I4" s="70">
        <v>6.2990877683999997</v>
      </c>
      <c r="J4" s="71">
        <v>7.2044706779999999</v>
      </c>
    </row>
    <row r="5" spans="1:18" s="62" customFormat="1" ht="18.899999999999999" customHeight="1" x14ac:dyDescent="0.3">
      <c r="A5" s="68" t="s">
        <v>169</v>
      </c>
      <c r="B5" s="69">
        <v>44093</v>
      </c>
      <c r="C5" s="70">
        <v>8.0832505325999993</v>
      </c>
      <c r="D5" s="70">
        <v>8.9251523481999993</v>
      </c>
      <c r="E5" s="69">
        <v>47360</v>
      </c>
      <c r="F5" s="70">
        <v>7.9665994933000004</v>
      </c>
      <c r="G5" s="70">
        <v>8.9727368824999996</v>
      </c>
      <c r="H5" s="69">
        <v>43417</v>
      </c>
      <c r="I5" s="70">
        <v>6.9858744289999999</v>
      </c>
      <c r="J5" s="71">
        <v>7.1693727142999997</v>
      </c>
    </row>
    <row r="6" spans="1:18" s="62" customFormat="1" ht="18.899999999999999" customHeight="1" x14ac:dyDescent="0.3">
      <c r="A6" s="68" t="s">
        <v>49</v>
      </c>
      <c r="B6" s="69">
        <v>8163</v>
      </c>
      <c r="C6" s="70">
        <v>8.9114747655999995</v>
      </c>
      <c r="D6" s="70">
        <v>9.7555965995000005</v>
      </c>
      <c r="E6" s="69">
        <v>8892</v>
      </c>
      <c r="F6" s="70">
        <v>9.0124970859999998</v>
      </c>
      <c r="G6" s="70">
        <v>9.3940440178000006</v>
      </c>
      <c r="H6" s="69">
        <v>8831</v>
      </c>
      <c r="I6" s="70">
        <v>8.4931427801999995</v>
      </c>
      <c r="J6" s="71">
        <v>8.4128437013999999</v>
      </c>
    </row>
    <row r="7" spans="1:18" s="62" customFormat="1" ht="18.899999999999999" customHeight="1" x14ac:dyDescent="0.3">
      <c r="A7" s="68" t="s">
        <v>172</v>
      </c>
      <c r="B7" s="69">
        <v>13136</v>
      </c>
      <c r="C7" s="70">
        <v>10.542451505000001</v>
      </c>
      <c r="D7" s="70">
        <v>10.591192116</v>
      </c>
      <c r="E7" s="69">
        <v>13037</v>
      </c>
      <c r="F7" s="70">
        <v>10.099312097</v>
      </c>
      <c r="G7" s="70">
        <v>9.9031007072000001</v>
      </c>
      <c r="H7" s="69">
        <v>11529</v>
      </c>
      <c r="I7" s="70">
        <v>8.7753082660999997</v>
      </c>
      <c r="J7" s="71">
        <v>8.7564362266</v>
      </c>
    </row>
    <row r="8" spans="1:18" s="62" customFormat="1" ht="18.899999999999999" customHeight="1" x14ac:dyDescent="0.3">
      <c r="A8" s="68" t="s">
        <v>170</v>
      </c>
      <c r="B8" s="69">
        <v>2894</v>
      </c>
      <c r="C8" s="70">
        <v>6.2986984720999999</v>
      </c>
      <c r="D8" s="70">
        <v>12.767975179</v>
      </c>
      <c r="E8" s="69">
        <v>2642</v>
      </c>
      <c r="F8" s="70">
        <v>5.4197095265000002</v>
      </c>
      <c r="G8" s="70">
        <v>10.444455934</v>
      </c>
      <c r="H8" s="69">
        <v>2663</v>
      </c>
      <c r="I8" s="70">
        <v>5.3418117627999999</v>
      </c>
      <c r="J8" s="71">
        <v>9.6164609723000005</v>
      </c>
      <c r="Q8" s="72"/>
    </row>
    <row r="9" spans="1:18" s="62" customFormat="1" ht="18.899999999999999" customHeight="1" x14ac:dyDescent="0.3">
      <c r="A9" s="73" t="s">
        <v>29</v>
      </c>
      <c r="B9" s="74">
        <v>77490</v>
      </c>
      <c r="C9" s="75">
        <v>8.2847144932999992</v>
      </c>
      <c r="D9" s="75">
        <v>8.8870391804000004</v>
      </c>
      <c r="E9" s="74">
        <v>81769</v>
      </c>
      <c r="F9" s="75">
        <v>8.0715819980999992</v>
      </c>
      <c r="G9" s="75">
        <v>8.6250378603000009</v>
      </c>
      <c r="H9" s="74">
        <v>76248</v>
      </c>
      <c r="I9" s="75">
        <v>7.1838211394</v>
      </c>
      <c r="J9" s="76">
        <v>7.1838211394</v>
      </c>
    </row>
    <row r="10" spans="1:18" ht="18.899999999999999" customHeight="1" x14ac:dyDescent="0.25">
      <c r="A10" s="77" t="s">
        <v>421</v>
      </c>
    </row>
    <row r="11" spans="1:18" x14ac:dyDescent="0.25">
      <c r="B11" s="79"/>
      <c r="H11" s="79"/>
    </row>
    <row r="12" spans="1:18" x14ac:dyDescent="0.25">
      <c r="A12" s="119" t="s">
        <v>464</v>
      </c>
      <c r="B12" s="80"/>
      <c r="C12" s="80"/>
      <c r="D12" s="80"/>
      <c r="E12" s="80"/>
      <c r="F12" s="80"/>
      <c r="G12" s="80"/>
      <c r="H12" s="80"/>
      <c r="I12" s="80"/>
      <c r="J12" s="80"/>
    </row>
    <row r="13" spans="1:18" x14ac:dyDescent="0.25">
      <c r="B13" s="79"/>
      <c r="H13" s="79"/>
    </row>
    <row r="14" spans="1:18" ht="15.6" x14ac:dyDescent="0.3">
      <c r="A14" s="121" t="s">
        <v>465</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B15" sqref="B15"/>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Ischemic Heart Disease Prevalence by Regions, 2008/09-2012/13, 2013/14-2017/18 &amp; 2018/19-2022/23 (ref), per 100</v>
      </c>
    </row>
    <row r="3" spans="1:34" x14ac:dyDescent="0.3">
      <c r="B3" s="30" t="str">
        <f>'Raw Data'!B6</f>
        <v xml:space="preserve">date:  November 28, 2024 </v>
      </c>
    </row>
    <row r="4" spans="1:34" x14ac:dyDescent="0.3">
      <c r="AD4"/>
      <c r="AE4"/>
    </row>
    <row r="5" spans="1:34" s="3" customFormat="1" x14ac:dyDescent="0.3">
      <c r="A5" s="3" t="s">
        <v>239</v>
      </c>
      <c r="B5" s="2" t="s">
        <v>179</v>
      </c>
      <c r="C5" s="3" t="s">
        <v>129</v>
      </c>
      <c r="D5" s="32" t="s">
        <v>396</v>
      </c>
      <c r="E5" s="2" t="s">
        <v>397</v>
      </c>
      <c r="F5" s="7" t="s">
        <v>455</v>
      </c>
      <c r="G5" s="7" t="s">
        <v>456</v>
      </c>
      <c r="H5" s="7" t="s">
        <v>457</v>
      </c>
      <c r="I5" s="15"/>
      <c r="J5" s="19" t="s">
        <v>268</v>
      </c>
      <c r="K5" s="16"/>
    </row>
    <row r="6" spans="1:34" x14ac:dyDescent="0.3">
      <c r="A6">
        <v>6</v>
      </c>
      <c r="B6" s="33" t="s">
        <v>130</v>
      </c>
      <c r="C6" t="str">
        <f>IF('Raw Data'!BC13&lt;0,CONCATENATE("(",-1*'Raw Data'!BC13,")"),'Raw Data'!BC13)</f>
        <v>(b)</v>
      </c>
      <c r="D6" s="34" t="s">
        <v>48</v>
      </c>
      <c r="E6" s="30" t="str">
        <f t="shared" ref="E6:E11" si="0">CONCATENATE(B6)&amp; (C6)</f>
        <v>Manitoba (b)</v>
      </c>
      <c r="F6" s="13">
        <f>'Raw Data'!E13</f>
        <v>8.8870391804000004</v>
      </c>
      <c r="G6" s="13">
        <f>'Raw Data'!Q13</f>
        <v>8.6250378603000009</v>
      </c>
      <c r="H6" s="13">
        <f>'Raw Data'!AC13</f>
        <v>7.1838211394</v>
      </c>
      <c r="J6" s="19">
        <v>8</v>
      </c>
      <c r="K6" s="17" t="s">
        <v>162</v>
      </c>
      <c r="L6" s="35"/>
      <c r="M6"/>
      <c r="N6" s="33"/>
      <c r="S6" s="6"/>
      <c r="T6" s="6"/>
      <c r="U6" s="6"/>
      <c r="AA6"/>
      <c r="AB6"/>
      <c r="AC6"/>
      <c r="AD6"/>
      <c r="AE6"/>
    </row>
    <row r="7" spans="1:34" x14ac:dyDescent="0.3">
      <c r="A7">
        <v>5</v>
      </c>
      <c r="B7" s="33" t="s">
        <v>170</v>
      </c>
      <c r="C7" t="str">
        <f>IF('Raw Data'!BC12&lt;0,CONCATENATE("(",-1*'Raw Data'!BC12,")"),'Raw Data'!BC12)</f>
        <v>(1,2,3,a)</v>
      </c>
      <c r="D7"/>
      <c r="E7" s="30" t="str">
        <f t="shared" si="0"/>
        <v>Northern Health Region (1,2,3,a)</v>
      </c>
      <c r="F7" s="13">
        <f>'Raw Data'!E12</f>
        <v>12.767975179</v>
      </c>
      <c r="G7" s="13">
        <f>'Raw Data'!Q12</f>
        <v>10.444455934</v>
      </c>
      <c r="H7" s="13">
        <f>'Raw Data'!AC12</f>
        <v>9.6164609723000005</v>
      </c>
      <c r="J7" s="19">
        <v>9</v>
      </c>
      <c r="K7" s="16" t="s">
        <v>163</v>
      </c>
      <c r="L7" s="35"/>
      <c r="M7"/>
      <c r="N7" s="33"/>
      <c r="S7" s="6"/>
      <c r="T7" s="6"/>
      <c r="U7" s="6"/>
      <c r="AA7"/>
      <c r="AB7"/>
      <c r="AC7"/>
      <c r="AD7"/>
      <c r="AE7"/>
    </row>
    <row r="8" spans="1:34" x14ac:dyDescent="0.3">
      <c r="A8">
        <v>4</v>
      </c>
      <c r="B8" s="33" t="s">
        <v>172</v>
      </c>
      <c r="C8" t="str">
        <f>IF('Raw Data'!BC11&lt;0,CONCATENATE("(",-1*'Raw Data'!BC11,")"),'Raw Data'!BC11)</f>
        <v>(1,2,3,b)</v>
      </c>
      <c r="D8"/>
      <c r="E8" s="30" t="str">
        <f t="shared" si="0"/>
        <v>Prairie Mountain Health (1,2,3,b)</v>
      </c>
      <c r="F8" s="13">
        <f>'Raw Data'!E11</f>
        <v>10.591192116</v>
      </c>
      <c r="G8" s="13">
        <f>'Raw Data'!Q11</f>
        <v>9.9031007072000001</v>
      </c>
      <c r="H8" s="13">
        <f>'Raw Data'!AC11</f>
        <v>8.7564362266</v>
      </c>
      <c r="J8" s="19">
        <v>10</v>
      </c>
      <c r="K8" s="16" t="s">
        <v>165</v>
      </c>
      <c r="L8" s="35"/>
      <c r="M8"/>
      <c r="N8" s="33"/>
      <c r="S8" s="6"/>
      <c r="T8" s="6"/>
      <c r="U8" s="6"/>
      <c r="AA8"/>
      <c r="AB8"/>
      <c r="AC8"/>
      <c r="AD8"/>
      <c r="AE8"/>
    </row>
    <row r="9" spans="1:34" x14ac:dyDescent="0.3">
      <c r="A9">
        <v>3</v>
      </c>
      <c r="B9" s="33" t="s">
        <v>171</v>
      </c>
      <c r="C9" t="str">
        <f>IF('Raw Data'!BC10&lt;0,CONCATENATE("(",-1*'Raw Data'!BC10,")"),'Raw Data'!BC10)</f>
        <v>(3)</v>
      </c>
      <c r="D9"/>
      <c r="E9" s="30" t="str">
        <f t="shared" si="0"/>
        <v>Interlake-Eastern RHA (3)</v>
      </c>
      <c r="F9" s="13">
        <f>'Raw Data'!E10</f>
        <v>9.7555965995000005</v>
      </c>
      <c r="G9" s="13">
        <f>'Raw Data'!Q10</f>
        <v>9.3940440178000006</v>
      </c>
      <c r="H9" s="13">
        <f>'Raw Data'!AC10</f>
        <v>8.4128437013999999</v>
      </c>
      <c r="J9" s="19">
        <v>11</v>
      </c>
      <c r="K9" s="16" t="s">
        <v>164</v>
      </c>
      <c r="L9" s="35"/>
      <c r="M9"/>
      <c r="N9" s="33"/>
      <c r="S9" s="6"/>
      <c r="T9" s="6"/>
      <c r="U9" s="6"/>
      <c r="AA9"/>
      <c r="AB9"/>
      <c r="AC9"/>
      <c r="AD9"/>
      <c r="AE9"/>
    </row>
    <row r="10" spans="1:34" x14ac:dyDescent="0.3">
      <c r="A10">
        <v>2</v>
      </c>
      <c r="B10" s="33" t="s">
        <v>173</v>
      </c>
      <c r="C10" t="str">
        <f>IF('Raw Data'!BC9&lt;0,CONCATENATE("(",-1*'Raw Data'!BC9,")"),'Raw Data'!BC9)</f>
        <v>(b)</v>
      </c>
      <c r="D10"/>
      <c r="E10" s="30" t="str">
        <f t="shared" si="0"/>
        <v>Winnipeg RHA (b)</v>
      </c>
      <c r="F10" s="13">
        <f>'Raw Data'!E9</f>
        <v>8.9251523481999993</v>
      </c>
      <c r="G10" s="13">
        <f>'Raw Data'!Q9</f>
        <v>8.9727368824999996</v>
      </c>
      <c r="H10" s="13">
        <f>'Raw Data'!AC9</f>
        <v>7.1693727142999997</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8.4718688984000003</v>
      </c>
      <c r="G11" s="13">
        <f>'Raw Data'!Q8</f>
        <v>7.8746227366000001</v>
      </c>
      <c r="H11" s="13">
        <f>'Raw Data'!AC8</f>
        <v>7.2044706779999999</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Ischemic Heart Disease Prevalence by Income Quintile, 2008/09-2012/13, 2013/14-2017/18, &amp; 2018/19-2022/23, per 100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423</v>
      </c>
      <c r="O17" s="6" t="s">
        <v>424</v>
      </c>
      <c r="P17" s="6" t="s">
        <v>425</v>
      </c>
      <c r="R17" s="35"/>
      <c r="V17"/>
      <c r="W17"/>
      <c r="X17"/>
      <c r="AF17" s="6"/>
      <c r="AG17" s="6"/>
      <c r="AH17" s="6"/>
    </row>
    <row r="18" spans="1:34" x14ac:dyDescent="0.3">
      <c r="B18"/>
      <c r="D18"/>
      <c r="E18"/>
      <c r="F18" s="6" t="s">
        <v>398</v>
      </c>
      <c r="G18" s="6" t="s">
        <v>399</v>
      </c>
      <c r="H18" s="6" t="s">
        <v>400</v>
      </c>
      <c r="I18"/>
      <c r="J18" s="6"/>
      <c r="K18" s="6"/>
      <c r="L18" s="6"/>
      <c r="M18" s="6"/>
      <c r="N18" s="43" t="s">
        <v>422</v>
      </c>
      <c r="O18" s="6"/>
      <c r="Q18" s="3"/>
      <c r="R18" s="35"/>
      <c r="V18"/>
      <c r="W18"/>
      <c r="X18"/>
      <c r="AF18" s="6"/>
      <c r="AG18" s="6"/>
      <c r="AH18" s="6"/>
    </row>
    <row r="19" spans="1:34" x14ac:dyDescent="0.3">
      <c r="B19" s="3" t="s">
        <v>30</v>
      </c>
      <c r="C19" s="3" t="s">
        <v>415</v>
      </c>
      <c r="D19" s="32" t="s">
        <v>396</v>
      </c>
      <c r="E19" s="2" t="s">
        <v>397</v>
      </c>
      <c r="F19" s="7" t="s">
        <v>455</v>
      </c>
      <c r="G19" s="7" t="s">
        <v>456</v>
      </c>
      <c r="H19" s="7" t="s">
        <v>457</v>
      </c>
      <c r="I19" s="7"/>
      <c r="J19" s="19" t="s">
        <v>268</v>
      </c>
      <c r="K19" s="16"/>
      <c r="L19" s="7"/>
      <c r="M19" s="14"/>
      <c r="N19" s="7" t="s">
        <v>455</v>
      </c>
      <c r="O19" s="7" t="s">
        <v>456</v>
      </c>
      <c r="P19" s="7" t="s">
        <v>457</v>
      </c>
    </row>
    <row r="20" spans="1:34" ht="27" x14ac:dyDescent="0.3">
      <c r="A20" t="s">
        <v>28</v>
      </c>
      <c r="B20" s="46" t="s">
        <v>416</v>
      </c>
      <c r="C20" s="33" t="str">
        <f>IF(OR('Raw Inc Data'!BS9="s",'Raw Inc Data'!BT9="s",'Raw Inc Data'!BU9="s")," (s)","")</f>
        <v/>
      </c>
      <c r="D20" t="s">
        <v>28</v>
      </c>
      <c r="E20" s="46" t="str">
        <f>CONCATENATE(B20,C20)</f>
        <v>R1
(Lowest)</v>
      </c>
      <c r="F20" s="13">
        <f>'Raw Inc Data'!D9</f>
        <v>11.461522894</v>
      </c>
      <c r="G20" s="13">
        <f>'Raw Inc Data'!U9</f>
        <v>10.62707924</v>
      </c>
      <c r="H20" s="13">
        <f>'Raw Inc Data'!AL9</f>
        <v>7.7589675829000004</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9.0047880685999999</v>
      </c>
      <c r="G21" s="13">
        <f>'Raw Inc Data'!U10</f>
        <v>8.5088916693000005</v>
      </c>
      <c r="H21" s="13">
        <f>'Raw Inc Data'!AL10</f>
        <v>7.7677628659</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8.2008834654000005</v>
      </c>
      <c r="G22" s="13">
        <f>'Raw Inc Data'!U11</f>
        <v>8.1070447337000004</v>
      </c>
      <c r="H22" s="13">
        <f>'Raw Inc Data'!AL11</f>
        <v>6.8613840102000001</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8.9340697097999993</v>
      </c>
      <c r="G23" s="13">
        <f>'Raw Inc Data'!U12</f>
        <v>7.5483166429999997</v>
      </c>
      <c r="H23" s="13">
        <f>'Raw Inc Data'!AL12</f>
        <v>6.8151903281999999</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417</v>
      </c>
      <c r="C24" s="33" t="str">
        <f>IF(OR('Raw Inc Data'!BS13="s",'Raw Inc Data'!BT13="s",'Raw Inc Data'!BU13="s")," (s)","")</f>
        <v/>
      </c>
      <c r="D24"/>
      <c r="E24" s="46" t="str">
        <f t="shared" si="1"/>
        <v>Rural R5
(Highest)</v>
      </c>
      <c r="F24" s="13">
        <f>'Raw Inc Data'!D13</f>
        <v>8.1699779492999998</v>
      </c>
      <c r="G24" s="13">
        <f>'Raw Inc Data'!U13</f>
        <v>7.1232249566999997</v>
      </c>
      <c r="H24" s="13">
        <f>'Raw Inc Data'!AL13</f>
        <v>6.5859177654999996</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418</v>
      </c>
      <c r="C25" s="33" t="str">
        <f>IF(OR('Raw Inc Data'!BS14="s",'Raw Inc Data'!BT14="s",'Raw Inc Data'!BU14="s")," (s)","")</f>
        <v/>
      </c>
      <c r="D25" t="s">
        <v>28</v>
      </c>
      <c r="E25" s="46" t="str">
        <f t="shared" si="1"/>
        <v>U1
(Lowest)</v>
      </c>
      <c r="F25" s="13">
        <f>'Raw Inc Data'!D14</f>
        <v>10.39796853</v>
      </c>
      <c r="G25" s="13">
        <f>'Raw Inc Data'!U14</f>
        <v>10.305577973</v>
      </c>
      <c r="H25" s="13">
        <f>'Raw Inc Data'!AL14</f>
        <v>8.1023196647999995</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9.2225349715</v>
      </c>
      <c r="G26" s="13">
        <f>'Raw Inc Data'!U15</f>
        <v>9.3234927739</v>
      </c>
      <c r="H26" s="13">
        <f>'Raw Inc Data'!AL15</f>
        <v>7.5211074230000001</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8.7615969777</v>
      </c>
      <c r="G27" s="13">
        <f>'Raw Inc Data'!U16</f>
        <v>8.6814257358999996</v>
      </c>
      <c r="H27" s="13">
        <f>'Raw Inc Data'!AL16</f>
        <v>7.2470234052000002</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7.9434485569</v>
      </c>
      <c r="G28" s="13">
        <f>'Raw Inc Data'!U17</f>
        <v>7.8670614932999996</v>
      </c>
      <c r="H28" s="13">
        <f>'Raw Inc Data'!AL17</f>
        <v>6.6326646737999999</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419</v>
      </c>
      <c r="C29" s="33" t="str">
        <f>IF(OR('Raw Inc Data'!BS18="s",'Raw Inc Data'!BT18="s",'Raw Inc Data'!BU18="s")," (s)","")</f>
        <v/>
      </c>
      <c r="D29"/>
      <c r="E29" s="46" t="str">
        <f t="shared" si="1"/>
        <v>Urban U5
(Highest)</v>
      </c>
      <c r="F29" s="13">
        <f>'Raw Inc Data'!D18</f>
        <v>7.4601441244000002</v>
      </c>
      <c r="G29" s="13">
        <f>'Raw Inc Data'!U18</f>
        <v>7.2461899075999998</v>
      </c>
      <c r="H29" s="13">
        <f>'Raw Inc Data'!AL18</f>
        <v>6.1708054404999997</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246</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402</v>
      </c>
      <c r="G33" s="36" t="s">
        <v>403</v>
      </c>
      <c r="H33" t="s">
        <v>404</v>
      </c>
      <c r="I33"/>
      <c r="J33" s="43" t="s">
        <v>401</v>
      </c>
      <c r="K33" s="6"/>
      <c r="L33" s="37"/>
      <c r="M33" s="36"/>
      <c r="N33" s="36"/>
      <c r="O33" s="36"/>
      <c r="R33" s="35"/>
      <c r="V33"/>
      <c r="W33"/>
      <c r="X33"/>
      <c r="AF33" s="6"/>
      <c r="AG33" s="6"/>
      <c r="AH33" s="6"/>
    </row>
    <row r="34" spans="2:34" x14ac:dyDescent="0.3">
      <c r="B34"/>
      <c r="D34"/>
      <c r="E34" s="27" t="s">
        <v>273</v>
      </c>
      <c r="F34" s="28" t="str">
        <f>IF('Raw Inc Data'!BN9="r","*","")</f>
        <v>*</v>
      </c>
      <c r="G34" s="28" t="str">
        <f>IF('Raw Inc Data'!BO9="r","*","")</f>
        <v>*</v>
      </c>
      <c r="H34" s="28" t="str">
        <f>IF('Raw Inc Data'!BP9="r","*","")</f>
        <v>*</v>
      </c>
      <c r="I34" s="26"/>
      <c r="J34" s="44" t="s">
        <v>273</v>
      </c>
      <c r="K34" s="44" t="s">
        <v>405</v>
      </c>
      <c r="L34" s="44" t="s">
        <v>407</v>
      </c>
      <c r="M34" s="44" t="s">
        <v>408</v>
      </c>
      <c r="N34"/>
      <c r="O34" s="35"/>
    </row>
    <row r="35" spans="2:34" x14ac:dyDescent="0.3">
      <c r="B35"/>
      <c r="D35"/>
      <c r="E35" s="27" t="s">
        <v>272</v>
      </c>
      <c r="F35" s="28" t="str">
        <f>IF('Raw Inc Data'!BN14="u","*","")</f>
        <v>*</v>
      </c>
      <c r="G35" s="28" t="str">
        <f>IF('Raw Inc Data'!BO14="u","*","")</f>
        <v>*</v>
      </c>
      <c r="H35" s="28" t="str">
        <f>IF('Raw Inc Data'!BP14="u","*","")</f>
        <v>*</v>
      </c>
      <c r="I35" s="38"/>
      <c r="J35" s="44" t="s">
        <v>272</v>
      </c>
      <c r="K35" s="44" t="s">
        <v>406</v>
      </c>
      <c r="L35" s="44" t="s">
        <v>410</v>
      </c>
      <c r="M35" s="44" t="s">
        <v>409</v>
      </c>
      <c r="N35"/>
      <c r="O35" s="35"/>
    </row>
    <row r="36" spans="2:34" x14ac:dyDescent="0.3">
      <c r="B36"/>
      <c r="D36"/>
      <c r="E36" s="39" t="s">
        <v>275</v>
      </c>
      <c r="F36" s="40"/>
      <c r="G36" s="28" t="str">
        <f>IF('Raw Inc Data'!BQ9="a"," (a)","")</f>
        <v xml:space="preserve"> (a)</v>
      </c>
      <c r="H36" s="28" t="str">
        <f>IF('Raw Inc Data'!BR9="b"," (b)","")</f>
        <v xml:space="preserve"> (b)</v>
      </c>
      <c r="I36" s="26"/>
      <c r="J36" s="44" t="s">
        <v>275</v>
      </c>
      <c r="K36" s="44"/>
      <c r="L36" s="44" t="s">
        <v>411</v>
      </c>
      <c r="M36" s="44" t="s">
        <v>412</v>
      </c>
      <c r="N36" s="6"/>
      <c r="O36" s="35"/>
    </row>
    <row r="37" spans="2:34" x14ac:dyDescent="0.3">
      <c r="B37"/>
      <c r="D37"/>
      <c r="E37" s="39" t="s">
        <v>274</v>
      </c>
      <c r="F37" s="40"/>
      <c r="G37" s="28" t="str">
        <f>IF('Raw Inc Data'!BQ14="a"," (a)","")</f>
        <v/>
      </c>
      <c r="H37" s="28" t="str">
        <f>IF('Raw Inc Data'!BR14="b"," (b)","")</f>
        <v xml:space="preserve"> (b)</v>
      </c>
      <c r="I37" s="26"/>
      <c r="J37" s="45" t="s">
        <v>274</v>
      </c>
      <c r="K37" s="44"/>
      <c r="L37" s="44" t="s">
        <v>413</v>
      </c>
      <c r="M37" s="28" t="s">
        <v>414</v>
      </c>
      <c r="N37" s="6"/>
      <c r="O37" s="35"/>
    </row>
    <row r="38" spans="2:34" x14ac:dyDescent="0.3">
      <c r="B38"/>
      <c r="D38"/>
      <c r="E38" s="27" t="s">
        <v>379</v>
      </c>
      <c r="F38" s="29" t="str">
        <f>CONCATENATE(F$19,F34)</f>
        <v>2008/09-2012/13*</v>
      </c>
      <c r="G38" s="29" t="str">
        <f>CONCATENATE(G$19,G34,G36)</f>
        <v>2013/14-2017/18* (a)</v>
      </c>
      <c r="H38" s="29" t="str">
        <f>CONCATENATE(H$19,H34,H36)</f>
        <v>2018/19-2022/23* (b)</v>
      </c>
      <c r="I38" s="6"/>
      <c r="J38" s="44"/>
      <c r="K38" s="44"/>
      <c r="L38" s="44"/>
      <c r="M38" s="28"/>
      <c r="N38" s="6"/>
      <c r="O38" s="35"/>
    </row>
    <row r="39" spans="2:34" x14ac:dyDescent="0.3">
      <c r="B39"/>
      <c r="D39"/>
      <c r="E39" s="27" t="s">
        <v>380</v>
      </c>
      <c r="F39" s="29" t="str">
        <f>CONCATENATE(F$19,F35)</f>
        <v>2008/09-2012/13*</v>
      </c>
      <c r="G39" s="29" t="str">
        <f>CONCATENATE(G$19,G35,G37)</f>
        <v>2013/14-2017/18*</v>
      </c>
      <c r="H39" s="29" t="str">
        <f>CONCATENATE(H$19,H35,H37)</f>
        <v>2018/19-2022/23* (b)</v>
      </c>
      <c r="I39" s="6"/>
      <c r="J39" s="28"/>
      <c r="K39" s="28"/>
      <c r="L39" s="28"/>
      <c r="M39" s="28"/>
      <c r="N39" s="6"/>
      <c r="O39" s="35"/>
    </row>
    <row r="40" spans="2:34" x14ac:dyDescent="0.3">
      <c r="B40"/>
      <c r="D40"/>
      <c r="J40" s="6"/>
      <c r="K40" s="6"/>
      <c r="L40" s="6"/>
      <c r="M40" s="6"/>
      <c r="N40" s="6"/>
      <c r="O40" s="35"/>
    </row>
    <row r="41" spans="2:34" x14ac:dyDescent="0.3">
      <c r="B41" s="55" t="s">
        <v>426</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B15" sqref="B15"/>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0"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432</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1"/>
      <c r="BE5" s="101"/>
      <c r="BF5" s="101"/>
    </row>
    <row r="6" spans="1:93" x14ac:dyDescent="0.3">
      <c r="A6" s="10"/>
      <c r="B6" t="s">
        <v>459</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1"/>
      <c r="BE6" s="101"/>
      <c r="BF6" s="101"/>
    </row>
    <row r="7" spans="1:93" x14ac:dyDescent="0.3">
      <c r="A7" s="10"/>
      <c r="B7" t="s">
        <v>0</v>
      </c>
      <c r="C7" s="104" t="s">
        <v>1</v>
      </c>
      <c r="D7" s="106" t="s">
        <v>2</v>
      </c>
      <c r="E7" s="113" t="s">
        <v>3</v>
      </c>
      <c r="F7" s="106" t="s">
        <v>4</v>
      </c>
      <c r="G7" s="106" t="s">
        <v>5</v>
      </c>
      <c r="H7" s="106" t="s">
        <v>6</v>
      </c>
      <c r="I7" s="107" t="s">
        <v>7</v>
      </c>
      <c r="J7" s="106" t="s">
        <v>155</v>
      </c>
      <c r="K7" s="106" t="s">
        <v>156</v>
      </c>
      <c r="L7" s="106" t="s">
        <v>8</v>
      </c>
      <c r="M7" s="106" t="s">
        <v>9</v>
      </c>
      <c r="N7" s="106" t="s">
        <v>10</v>
      </c>
      <c r="O7" s="106" t="s">
        <v>11</v>
      </c>
      <c r="P7" s="106" t="s">
        <v>12</v>
      </c>
      <c r="Q7" s="113" t="s">
        <v>13</v>
      </c>
      <c r="R7" s="106" t="s">
        <v>14</v>
      </c>
      <c r="S7" s="106" t="s">
        <v>15</v>
      </c>
      <c r="T7" s="106" t="s">
        <v>16</v>
      </c>
      <c r="U7" s="107" t="s">
        <v>17</v>
      </c>
      <c r="V7" s="106" t="s">
        <v>157</v>
      </c>
      <c r="W7" s="106" t="s">
        <v>158</v>
      </c>
      <c r="X7" s="106" t="s">
        <v>18</v>
      </c>
      <c r="Y7" s="106" t="s">
        <v>19</v>
      </c>
      <c r="Z7" s="106" t="s">
        <v>20</v>
      </c>
      <c r="AA7" s="106" t="s">
        <v>207</v>
      </c>
      <c r="AB7" s="106" t="s">
        <v>208</v>
      </c>
      <c r="AC7" s="113" t="s">
        <v>209</v>
      </c>
      <c r="AD7" s="106" t="s">
        <v>210</v>
      </c>
      <c r="AE7" s="106" t="s">
        <v>211</v>
      </c>
      <c r="AF7" s="106" t="s">
        <v>212</v>
      </c>
      <c r="AG7" s="107" t="s">
        <v>213</v>
      </c>
      <c r="AH7" s="106" t="s">
        <v>214</v>
      </c>
      <c r="AI7" s="106" t="s">
        <v>215</v>
      </c>
      <c r="AJ7" s="106" t="s">
        <v>216</v>
      </c>
      <c r="AK7" s="106" t="s">
        <v>217</v>
      </c>
      <c r="AL7" s="106" t="s">
        <v>218</v>
      </c>
      <c r="AM7" s="106" t="s">
        <v>219</v>
      </c>
      <c r="AN7" s="106" t="s">
        <v>220</v>
      </c>
      <c r="AO7" s="106" t="s">
        <v>221</v>
      </c>
      <c r="AP7" s="106" t="s">
        <v>222</v>
      </c>
      <c r="AQ7" s="106" t="s">
        <v>21</v>
      </c>
      <c r="AR7" s="106" t="s">
        <v>22</v>
      </c>
      <c r="AS7" s="106" t="s">
        <v>23</v>
      </c>
      <c r="AT7" s="106" t="s">
        <v>24</v>
      </c>
      <c r="AU7" s="104" t="s">
        <v>159</v>
      </c>
      <c r="AV7" s="104" t="s">
        <v>160</v>
      </c>
      <c r="AW7" s="104" t="s">
        <v>223</v>
      </c>
      <c r="AX7" s="104" t="s">
        <v>161</v>
      </c>
      <c r="AY7" s="104" t="s">
        <v>224</v>
      </c>
      <c r="AZ7" s="104" t="s">
        <v>25</v>
      </c>
      <c r="BA7" s="104" t="s">
        <v>26</v>
      </c>
      <c r="BB7" s="104" t="s">
        <v>225</v>
      </c>
      <c r="BC7" s="108" t="s">
        <v>27</v>
      </c>
      <c r="BD7" s="109" t="s">
        <v>131</v>
      </c>
      <c r="BE7" s="109" t="s">
        <v>132</v>
      </c>
      <c r="BF7" s="109" t="s">
        <v>226</v>
      </c>
    </row>
    <row r="8" spans="1:93" s="3" customFormat="1" x14ac:dyDescent="0.3">
      <c r="A8" s="10" t="s">
        <v>420</v>
      </c>
      <c r="B8" s="3" t="s">
        <v>162</v>
      </c>
      <c r="C8" s="114">
        <v>8845</v>
      </c>
      <c r="D8" s="117">
        <v>124711</v>
      </c>
      <c r="E8" s="113">
        <v>8.4718688984000003</v>
      </c>
      <c r="F8" s="112">
        <v>7.6270526652999999</v>
      </c>
      <c r="G8" s="112">
        <v>9.4102618377000002</v>
      </c>
      <c r="H8" s="112">
        <v>0.37205677739999998</v>
      </c>
      <c r="I8" s="115">
        <v>7.0923976233000001</v>
      </c>
      <c r="J8" s="112">
        <v>6.9461210617000004</v>
      </c>
      <c r="K8" s="112">
        <v>7.2417545850999998</v>
      </c>
      <c r="L8" s="112">
        <v>0.95328362200000005</v>
      </c>
      <c r="M8" s="112">
        <v>0.85822201419999999</v>
      </c>
      <c r="N8" s="112">
        <v>1.0588748002999999</v>
      </c>
      <c r="O8" s="117">
        <v>9473</v>
      </c>
      <c r="P8" s="117">
        <v>138798</v>
      </c>
      <c r="Q8" s="113">
        <v>7.8746227366000001</v>
      </c>
      <c r="R8" s="112">
        <v>7.0966610260999996</v>
      </c>
      <c r="S8" s="112">
        <v>8.7378674302999997</v>
      </c>
      <c r="T8" s="112">
        <v>8.6330955799999998E-2</v>
      </c>
      <c r="U8" s="115">
        <v>6.8250262972</v>
      </c>
      <c r="V8" s="112">
        <v>6.6889623080999998</v>
      </c>
      <c r="W8" s="112">
        <v>6.9638580413</v>
      </c>
      <c r="X8" s="112">
        <v>0.9129957299</v>
      </c>
      <c r="Y8" s="112">
        <v>0.82279766659999998</v>
      </c>
      <c r="Z8" s="112">
        <v>1.0130816319</v>
      </c>
      <c r="AA8" s="117">
        <v>9536</v>
      </c>
      <c r="AB8" s="117">
        <v>151387</v>
      </c>
      <c r="AC8" s="113">
        <v>7.2044706779999999</v>
      </c>
      <c r="AD8" s="112">
        <v>6.4971432551000001</v>
      </c>
      <c r="AE8" s="112">
        <v>7.9888030341</v>
      </c>
      <c r="AF8" s="112">
        <v>0.9565849729</v>
      </c>
      <c r="AG8" s="115">
        <v>6.2990877683999997</v>
      </c>
      <c r="AH8" s="112">
        <v>6.1739202629000003</v>
      </c>
      <c r="AI8" s="112">
        <v>6.4267928681999997</v>
      </c>
      <c r="AJ8" s="112">
        <v>1.0028744505</v>
      </c>
      <c r="AK8" s="112">
        <v>0.90441328219999995</v>
      </c>
      <c r="AL8" s="112">
        <v>1.1120548352999999</v>
      </c>
      <c r="AM8" s="112">
        <v>0.1093381154</v>
      </c>
      <c r="AN8" s="112">
        <v>0.91489724890000002</v>
      </c>
      <c r="AO8" s="112">
        <v>0.82051970539999997</v>
      </c>
      <c r="AP8" s="112">
        <v>1.0201302547</v>
      </c>
      <c r="AQ8" s="112">
        <v>0.18892273430000001</v>
      </c>
      <c r="AR8" s="112">
        <v>0.92950243109999997</v>
      </c>
      <c r="AS8" s="112">
        <v>0.83346004630000003</v>
      </c>
      <c r="AT8" s="112">
        <v>1.0366121005</v>
      </c>
      <c r="AU8" s="114" t="s">
        <v>28</v>
      </c>
      <c r="AV8" s="114" t="s">
        <v>28</v>
      </c>
      <c r="AW8" s="114" t="s">
        <v>28</v>
      </c>
      <c r="AX8" s="114" t="s">
        <v>28</v>
      </c>
      <c r="AY8" s="114" t="s">
        <v>28</v>
      </c>
      <c r="AZ8" s="114" t="s">
        <v>28</v>
      </c>
      <c r="BA8" s="114" t="s">
        <v>28</v>
      </c>
      <c r="BB8" s="114" t="s">
        <v>28</v>
      </c>
      <c r="BC8" s="108" t="s">
        <v>28</v>
      </c>
      <c r="BD8" s="109">
        <v>8845</v>
      </c>
      <c r="BE8" s="109">
        <v>9473</v>
      </c>
      <c r="BF8" s="109">
        <v>9536</v>
      </c>
      <c r="BG8" s="43"/>
      <c r="BH8" s="43"/>
      <c r="BI8" s="43"/>
      <c r="BJ8" s="43"/>
      <c r="BK8" s="43"/>
      <c r="BL8" s="43"/>
      <c r="BM8" s="43"/>
      <c r="BN8" s="43"/>
      <c r="BO8" s="43"/>
      <c r="BP8" s="43"/>
      <c r="BQ8" s="43"/>
      <c r="BR8" s="43"/>
      <c r="BS8" s="43"/>
      <c r="BT8" s="43"/>
      <c r="BU8" s="43"/>
      <c r="BV8" s="43"/>
      <c r="BW8" s="43"/>
    </row>
    <row r="9" spans="1:93" x14ac:dyDescent="0.3">
      <c r="A9" s="10"/>
      <c r="B9" t="s">
        <v>163</v>
      </c>
      <c r="C9" s="104">
        <v>44093</v>
      </c>
      <c r="D9" s="118">
        <v>545486</v>
      </c>
      <c r="E9" s="116">
        <v>8.9251523481999993</v>
      </c>
      <c r="F9" s="106">
        <v>8.0663325953000005</v>
      </c>
      <c r="G9" s="106">
        <v>9.8754103548999996</v>
      </c>
      <c r="H9" s="106">
        <v>0.93392938709999995</v>
      </c>
      <c r="I9" s="107">
        <v>8.0832505325999993</v>
      </c>
      <c r="J9" s="106">
        <v>8.0081532795000001</v>
      </c>
      <c r="K9" s="106">
        <v>8.1590520176000005</v>
      </c>
      <c r="L9" s="106">
        <v>1.0042886237999999</v>
      </c>
      <c r="M9" s="106">
        <v>0.90765129209999995</v>
      </c>
      <c r="N9" s="106">
        <v>1.1112149001</v>
      </c>
      <c r="O9" s="118">
        <v>47360</v>
      </c>
      <c r="P9" s="118">
        <v>594482</v>
      </c>
      <c r="Q9" s="116">
        <v>8.9727368824999996</v>
      </c>
      <c r="R9" s="106">
        <v>8.1215048578999998</v>
      </c>
      <c r="S9" s="106">
        <v>9.9131883279000004</v>
      </c>
      <c r="T9" s="106">
        <v>0.43708293640000001</v>
      </c>
      <c r="U9" s="107">
        <v>7.9665994933000004</v>
      </c>
      <c r="V9" s="106">
        <v>7.8951727215999998</v>
      </c>
      <c r="W9" s="106">
        <v>8.0386724553000004</v>
      </c>
      <c r="X9" s="106">
        <v>1.0403127532000001</v>
      </c>
      <c r="Y9" s="106">
        <v>0.94161961829999996</v>
      </c>
      <c r="Z9" s="106">
        <v>1.1493501233000001</v>
      </c>
      <c r="AA9" s="118">
        <v>43417</v>
      </c>
      <c r="AB9" s="118">
        <v>621497</v>
      </c>
      <c r="AC9" s="116">
        <v>7.1693727142999997</v>
      </c>
      <c r="AD9" s="106">
        <v>6.5000138666999998</v>
      </c>
      <c r="AE9" s="106">
        <v>7.9076608405000002</v>
      </c>
      <c r="AF9" s="106">
        <v>0.96788665910000005</v>
      </c>
      <c r="AG9" s="107">
        <v>6.9858744289999999</v>
      </c>
      <c r="AH9" s="106">
        <v>6.9204713774000002</v>
      </c>
      <c r="AI9" s="106">
        <v>7.0518955829000003</v>
      </c>
      <c r="AJ9" s="106">
        <v>0.99798875490000005</v>
      </c>
      <c r="AK9" s="106">
        <v>0.90481287610000005</v>
      </c>
      <c r="AL9" s="106">
        <v>1.1007597053</v>
      </c>
      <c r="AM9" s="106">
        <v>9.8961559999999999E-6</v>
      </c>
      <c r="AN9" s="106">
        <v>0.79901737989999999</v>
      </c>
      <c r="AO9" s="106">
        <v>0.72333767500000001</v>
      </c>
      <c r="AP9" s="106">
        <v>0.88261512630000005</v>
      </c>
      <c r="AQ9" s="106">
        <v>0.91789918670000004</v>
      </c>
      <c r="AR9" s="106">
        <v>1.0053315094999999</v>
      </c>
      <c r="AS9" s="106">
        <v>0.90865810410000003</v>
      </c>
      <c r="AT9" s="106">
        <v>1.1122901336</v>
      </c>
      <c r="AU9" s="104" t="s">
        <v>28</v>
      </c>
      <c r="AV9" s="104" t="s">
        <v>28</v>
      </c>
      <c r="AW9" s="104" t="s">
        <v>28</v>
      </c>
      <c r="AX9" s="104" t="s">
        <v>28</v>
      </c>
      <c r="AY9" s="104" t="s">
        <v>228</v>
      </c>
      <c r="AZ9" s="104" t="s">
        <v>28</v>
      </c>
      <c r="BA9" s="104" t="s">
        <v>28</v>
      </c>
      <c r="BB9" s="104" t="s">
        <v>28</v>
      </c>
      <c r="BC9" s="110" t="s">
        <v>433</v>
      </c>
      <c r="BD9" s="111">
        <v>44093</v>
      </c>
      <c r="BE9" s="111">
        <v>47360</v>
      </c>
      <c r="BF9" s="111">
        <v>43417</v>
      </c>
    </row>
    <row r="10" spans="1:93" x14ac:dyDescent="0.3">
      <c r="A10" s="10"/>
      <c r="B10" t="s">
        <v>165</v>
      </c>
      <c r="C10" s="104">
        <v>8163</v>
      </c>
      <c r="D10" s="118">
        <v>91601</v>
      </c>
      <c r="E10" s="116">
        <v>9.7555965995000005</v>
      </c>
      <c r="F10" s="106">
        <v>8.7734858451999997</v>
      </c>
      <c r="G10" s="106">
        <v>10.847645587000001</v>
      </c>
      <c r="H10" s="106">
        <v>8.4992727800000001E-2</v>
      </c>
      <c r="I10" s="107">
        <v>8.9114747655999995</v>
      </c>
      <c r="J10" s="106">
        <v>8.7202383141999995</v>
      </c>
      <c r="K10" s="106">
        <v>9.1069050678999997</v>
      </c>
      <c r="L10" s="106">
        <v>1.0977330471</v>
      </c>
      <c r="M10" s="106">
        <v>0.98722259089999997</v>
      </c>
      <c r="N10" s="106">
        <v>1.2206141288000001</v>
      </c>
      <c r="O10" s="118">
        <v>8892</v>
      </c>
      <c r="P10" s="118">
        <v>98663</v>
      </c>
      <c r="Q10" s="116">
        <v>9.3940440178000006</v>
      </c>
      <c r="R10" s="106">
        <v>8.4573673273000001</v>
      </c>
      <c r="S10" s="106">
        <v>10.434460228000001</v>
      </c>
      <c r="T10" s="106">
        <v>0.11101446230000001</v>
      </c>
      <c r="U10" s="107">
        <v>9.0124970859999998</v>
      </c>
      <c r="V10" s="106">
        <v>8.8271063917999992</v>
      </c>
      <c r="W10" s="106">
        <v>9.2017814354999992</v>
      </c>
      <c r="X10" s="106">
        <v>1.0891597427999999</v>
      </c>
      <c r="Y10" s="106">
        <v>0.98056002350000004</v>
      </c>
      <c r="Z10" s="106">
        <v>1.2097871796999999</v>
      </c>
      <c r="AA10" s="118">
        <v>8831</v>
      </c>
      <c r="AB10" s="118">
        <v>103978</v>
      </c>
      <c r="AC10" s="116">
        <v>8.4128437013999999</v>
      </c>
      <c r="AD10" s="106">
        <v>7.5766626136999999</v>
      </c>
      <c r="AE10" s="106">
        <v>9.3413080076000004</v>
      </c>
      <c r="AF10" s="106">
        <v>3.1089128E-3</v>
      </c>
      <c r="AG10" s="107">
        <v>8.4931427801999995</v>
      </c>
      <c r="AH10" s="106">
        <v>8.3178393170000007</v>
      </c>
      <c r="AI10" s="106">
        <v>8.6721408692999997</v>
      </c>
      <c r="AJ10" s="106">
        <v>1.1710820102999999</v>
      </c>
      <c r="AK10" s="106">
        <v>1.0546841948000001</v>
      </c>
      <c r="AL10" s="106">
        <v>1.3003258052</v>
      </c>
      <c r="AM10" s="106">
        <v>5.1690189900000003E-2</v>
      </c>
      <c r="AN10" s="106">
        <v>0.895550807</v>
      </c>
      <c r="AO10" s="106">
        <v>0.80136312509999996</v>
      </c>
      <c r="AP10" s="106">
        <v>1.0008087754999999</v>
      </c>
      <c r="AQ10" s="106">
        <v>0.50506565869999998</v>
      </c>
      <c r="AR10" s="106">
        <v>0.96293895730000001</v>
      </c>
      <c r="AS10" s="106">
        <v>0.86172931090000005</v>
      </c>
      <c r="AT10" s="106">
        <v>1.0760356226000001</v>
      </c>
      <c r="AU10" s="104" t="s">
        <v>28</v>
      </c>
      <c r="AV10" s="104" t="s">
        <v>28</v>
      </c>
      <c r="AW10" s="104">
        <v>3</v>
      </c>
      <c r="AX10" s="104" t="s">
        <v>28</v>
      </c>
      <c r="AY10" s="104" t="s">
        <v>28</v>
      </c>
      <c r="AZ10" s="104" t="s">
        <v>28</v>
      </c>
      <c r="BA10" s="104" t="s">
        <v>28</v>
      </c>
      <c r="BB10" s="104" t="s">
        <v>28</v>
      </c>
      <c r="BC10" s="110">
        <v>-3</v>
      </c>
      <c r="BD10" s="111">
        <v>8163</v>
      </c>
      <c r="BE10" s="111">
        <v>8892</v>
      </c>
      <c r="BF10" s="111">
        <v>8831</v>
      </c>
    </row>
    <row r="11" spans="1:93" x14ac:dyDescent="0.3">
      <c r="A11" s="10"/>
      <c r="B11" t="s">
        <v>164</v>
      </c>
      <c r="C11" s="104">
        <v>13136</v>
      </c>
      <c r="D11" s="118">
        <v>124601</v>
      </c>
      <c r="E11" s="116">
        <v>10.591192116</v>
      </c>
      <c r="F11" s="106">
        <v>9.5457661244000001</v>
      </c>
      <c r="G11" s="106">
        <v>11.751110280000001</v>
      </c>
      <c r="H11" s="106">
        <v>9.3802950000000001E-4</v>
      </c>
      <c r="I11" s="107">
        <v>10.542451505000001</v>
      </c>
      <c r="J11" s="106">
        <v>10.363699865999999</v>
      </c>
      <c r="K11" s="106">
        <v>10.724286227</v>
      </c>
      <c r="L11" s="106">
        <v>1.1917571084</v>
      </c>
      <c r="M11" s="106">
        <v>1.0741222054999999</v>
      </c>
      <c r="N11" s="106">
        <v>1.3222750616000001</v>
      </c>
      <c r="O11" s="118">
        <v>13037</v>
      </c>
      <c r="P11" s="118">
        <v>129088</v>
      </c>
      <c r="Q11" s="116">
        <v>9.9031007072000001</v>
      </c>
      <c r="R11" s="106">
        <v>8.9344722431000001</v>
      </c>
      <c r="S11" s="106">
        <v>10.976742772</v>
      </c>
      <c r="T11" s="106">
        <v>8.5100010999999993E-3</v>
      </c>
      <c r="U11" s="107">
        <v>10.099312097</v>
      </c>
      <c r="V11" s="106">
        <v>9.9274306829000007</v>
      </c>
      <c r="W11" s="106">
        <v>10.274169430000001</v>
      </c>
      <c r="X11" s="106">
        <v>1.1481805491999999</v>
      </c>
      <c r="Y11" s="106">
        <v>1.0358762927</v>
      </c>
      <c r="Z11" s="106">
        <v>1.2726602422</v>
      </c>
      <c r="AA11" s="118">
        <v>11529</v>
      </c>
      <c r="AB11" s="118">
        <v>131380</v>
      </c>
      <c r="AC11" s="116">
        <v>8.7564362266</v>
      </c>
      <c r="AD11" s="106">
        <v>7.9012009773000003</v>
      </c>
      <c r="AE11" s="106">
        <v>9.7042431411999992</v>
      </c>
      <c r="AF11" s="106">
        <v>1.5990159999999999E-4</v>
      </c>
      <c r="AG11" s="107">
        <v>8.7753082660999997</v>
      </c>
      <c r="AH11" s="106">
        <v>8.6165790288000004</v>
      </c>
      <c r="AI11" s="106">
        <v>8.9369615143000001</v>
      </c>
      <c r="AJ11" s="106">
        <v>1.2189106684</v>
      </c>
      <c r="AK11" s="106">
        <v>1.0998604814999999</v>
      </c>
      <c r="AL11" s="106">
        <v>1.3508469869999999</v>
      </c>
      <c r="AM11" s="106">
        <v>2.4608329799999999E-2</v>
      </c>
      <c r="AN11" s="106">
        <v>0.88421157019999996</v>
      </c>
      <c r="AO11" s="106">
        <v>0.79423622760000001</v>
      </c>
      <c r="AP11" s="106">
        <v>0.98437980260000002</v>
      </c>
      <c r="AQ11" s="106">
        <v>0.2182877865</v>
      </c>
      <c r="AR11" s="106">
        <v>0.9350317319</v>
      </c>
      <c r="AS11" s="106">
        <v>0.84019562029999995</v>
      </c>
      <c r="AT11" s="106">
        <v>1.0405723603000001</v>
      </c>
      <c r="AU11" s="104">
        <v>1</v>
      </c>
      <c r="AV11" s="104">
        <v>2</v>
      </c>
      <c r="AW11" s="104">
        <v>3</v>
      </c>
      <c r="AX11" s="104" t="s">
        <v>28</v>
      </c>
      <c r="AY11" s="104" t="s">
        <v>228</v>
      </c>
      <c r="AZ11" s="104" t="s">
        <v>28</v>
      </c>
      <c r="BA11" s="104" t="s">
        <v>28</v>
      </c>
      <c r="BB11" s="104" t="s">
        <v>28</v>
      </c>
      <c r="BC11" s="110" t="s">
        <v>234</v>
      </c>
      <c r="BD11" s="111">
        <v>13136</v>
      </c>
      <c r="BE11" s="111">
        <v>13037</v>
      </c>
      <c r="BF11" s="111">
        <v>11529</v>
      </c>
      <c r="BQ11" s="52"/>
      <c r="CC11" s="4"/>
      <c r="CO11" s="4"/>
    </row>
    <row r="12" spans="1:93" x14ac:dyDescent="0.3">
      <c r="A12" s="10"/>
      <c r="B12" t="s">
        <v>166</v>
      </c>
      <c r="C12" s="104">
        <v>2894</v>
      </c>
      <c r="D12" s="118">
        <v>45946</v>
      </c>
      <c r="E12" s="116">
        <v>12.767975179</v>
      </c>
      <c r="F12" s="106">
        <v>11.426625739</v>
      </c>
      <c r="G12" s="106">
        <v>14.266783029000001</v>
      </c>
      <c r="H12" s="106">
        <v>1.5699299999999999E-10</v>
      </c>
      <c r="I12" s="107">
        <v>6.2986984720999999</v>
      </c>
      <c r="J12" s="106">
        <v>6.0733460296999997</v>
      </c>
      <c r="K12" s="106">
        <v>6.5324126516999996</v>
      </c>
      <c r="L12" s="106">
        <v>1.4366961729000001</v>
      </c>
      <c r="M12" s="106">
        <v>1.2857629529000001</v>
      </c>
      <c r="N12" s="106">
        <v>1.6053471508999999</v>
      </c>
      <c r="O12" s="118">
        <v>2642</v>
      </c>
      <c r="P12" s="118">
        <v>48748</v>
      </c>
      <c r="Q12" s="116">
        <v>10.444455934</v>
      </c>
      <c r="R12" s="106">
        <v>9.3442251204000009</v>
      </c>
      <c r="S12" s="106">
        <v>11.67423284</v>
      </c>
      <c r="T12" s="106">
        <v>7.5126920000000001E-4</v>
      </c>
      <c r="U12" s="107">
        <v>5.4197095265000002</v>
      </c>
      <c r="V12" s="106">
        <v>5.2169394347000004</v>
      </c>
      <c r="W12" s="106">
        <v>5.6303608121000002</v>
      </c>
      <c r="X12" s="106">
        <v>1.2109460970999999</v>
      </c>
      <c r="Y12" s="106">
        <v>1.0833836641000001</v>
      </c>
      <c r="Z12" s="106">
        <v>1.3535283009000001</v>
      </c>
      <c r="AA12" s="118">
        <v>2663</v>
      </c>
      <c r="AB12" s="118">
        <v>49852</v>
      </c>
      <c r="AC12" s="116">
        <v>9.6164609723000005</v>
      </c>
      <c r="AD12" s="106">
        <v>8.6059615334000004</v>
      </c>
      <c r="AE12" s="106">
        <v>10.745611780000001</v>
      </c>
      <c r="AF12" s="106">
        <v>2.6231226000000002E-7</v>
      </c>
      <c r="AG12" s="107">
        <v>5.3418117627999999</v>
      </c>
      <c r="AH12" s="106">
        <v>5.1427307711000001</v>
      </c>
      <c r="AI12" s="106">
        <v>5.5485994075000002</v>
      </c>
      <c r="AJ12" s="106">
        <v>1.3386275613</v>
      </c>
      <c r="AK12" s="106">
        <v>1.1979643377</v>
      </c>
      <c r="AL12" s="106">
        <v>1.4958072551999999</v>
      </c>
      <c r="AM12" s="106">
        <v>0.1870184194</v>
      </c>
      <c r="AN12" s="106">
        <v>0.92072397380000004</v>
      </c>
      <c r="AO12" s="106">
        <v>0.81441532039999998</v>
      </c>
      <c r="AP12" s="106">
        <v>1.0409094902</v>
      </c>
      <c r="AQ12" s="106">
        <v>1.1756818999999999E-3</v>
      </c>
      <c r="AR12" s="106">
        <v>0.81801975549999995</v>
      </c>
      <c r="AS12" s="106">
        <v>0.72455094409999998</v>
      </c>
      <c r="AT12" s="106">
        <v>0.92354626799999995</v>
      </c>
      <c r="AU12" s="104">
        <v>1</v>
      </c>
      <c r="AV12" s="104">
        <v>2</v>
      </c>
      <c r="AW12" s="104">
        <v>3</v>
      </c>
      <c r="AX12" s="104" t="s">
        <v>227</v>
      </c>
      <c r="AY12" s="104" t="s">
        <v>28</v>
      </c>
      <c r="AZ12" s="104" t="s">
        <v>28</v>
      </c>
      <c r="BA12" s="104" t="s">
        <v>28</v>
      </c>
      <c r="BB12" s="104" t="s">
        <v>28</v>
      </c>
      <c r="BC12" s="110" t="s">
        <v>229</v>
      </c>
      <c r="BD12" s="111">
        <v>2894</v>
      </c>
      <c r="BE12" s="111">
        <v>2642</v>
      </c>
      <c r="BF12" s="111">
        <v>2663</v>
      </c>
      <c r="BQ12" s="52"/>
      <c r="CC12" s="4"/>
      <c r="CO12" s="4"/>
    </row>
    <row r="13" spans="1:93" s="3" customFormat="1" x14ac:dyDescent="0.3">
      <c r="A13" s="10" t="s">
        <v>29</v>
      </c>
      <c r="B13" s="3" t="s">
        <v>50</v>
      </c>
      <c r="C13" s="114">
        <v>77490</v>
      </c>
      <c r="D13" s="117">
        <v>935337</v>
      </c>
      <c r="E13" s="113">
        <v>8.8870391804000004</v>
      </c>
      <c r="F13" s="112">
        <v>8.0497043693000006</v>
      </c>
      <c r="G13" s="112">
        <v>9.8114740330999997</v>
      </c>
      <c r="H13" s="112" t="s">
        <v>28</v>
      </c>
      <c r="I13" s="115">
        <v>8.2847144932999992</v>
      </c>
      <c r="J13" s="112">
        <v>8.2265879090999992</v>
      </c>
      <c r="K13" s="112">
        <v>8.3432517822999994</v>
      </c>
      <c r="L13" s="112" t="s">
        <v>28</v>
      </c>
      <c r="M13" s="112" t="s">
        <v>28</v>
      </c>
      <c r="N13" s="112" t="s">
        <v>28</v>
      </c>
      <c r="O13" s="117">
        <v>81769</v>
      </c>
      <c r="P13" s="117">
        <v>1013048</v>
      </c>
      <c r="Q13" s="113">
        <v>8.6250378603000009</v>
      </c>
      <c r="R13" s="112">
        <v>7.8184101156999999</v>
      </c>
      <c r="S13" s="112">
        <v>9.5148856341000005</v>
      </c>
      <c r="T13" s="112" t="s">
        <v>28</v>
      </c>
      <c r="U13" s="115">
        <v>8.0715819980999992</v>
      </c>
      <c r="V13" s="112">
        <v>8.0164473127000004</v>
      </c>
      <c r="W13" s="112">
        <v>8.1270958831000009</v>
      </c>
      <c r="X13" s="112" t="s">
        <v>28</v>
      </c>
      <c r="Y13" s="112" t="s">
        <v>28</v>
      </c>
      <c r="Z13" s="112" t="s">
        <v>28</v>
      </c>
      <c r="AA13" s="117">
        <v>76248</v>
      </c>
      <c r="AB13" s="117">
        <v>1061385</v>
      </c>
      <c r="AC13" s="113">
        <v>7.1838211394</v>
      </c>
      <c r="AD13" s="112">
        <v>7.1330111643</v>
      </c>
      <c r="AE13" s="112">
        <v>7.2349930448000004</v>
      </c>
      <c r="AF13" s="112" t="s">
        <v>28</v>
      </c>
      <c r="AG13" s="115">
        <v>7.1838211394</v>
      </c>
      <c r="AH13" s="112">
        <v>7.1330111643</v>
      </c>
      <c r="AI13" s="112">
        <v>7.2349930448000004</v>
      </c>
      <c r="AJ13" s="112" t="s">
        <v>28</v>
      </c>
      <c r="AK13" s="112" t="s">
        <v>28</v>
      </c>
      <c r="AL13" s="112" t="s">
        <v>28</v>
      </c>
      <c r="AM13" s="112">
        <v>2.6256210000000002E-4</v>
      </c>
      <c r="AN13" s="112">
        <v>0.83290314269999999</v>
      </c>
      <c r="AO13" s="112">
        <v>0.75500866909999997</v>
      </c>
      <c r="AP13" s="112">
        <v>0.91883401269999998</v>
      </c>
      <c r="AQ13" s="112">
        <v>0.55658953020000002</v>
      </c>
      <c r="AR13" s="112">
        <v>0.97051871670000001</v>
      </c>
      <c r="AS13" s="112">
        <v>0.87837131739999996</v>
      </c>
      <c r="AT13" s="112">
        <v>1.0723330336000001</v>
      </c>
      <c r="AU13" s="114" t="s">
        <v>28</v>
      </c>
      <c r="AV13" s="114" t="s">
        <v>28</v>
      </c>
      <c r="AW13" s="114" t="s">
        <v>28</v>
      </c>
      <c r="AX13" s="114" t="s">
        <v>28</v>
      </c>
      <c r="AY13" s="114" t="s">
        <v>228</v>
      </c>
      <c r="AZ13" s="114" t="s">
        <v>28</v>
      </c>
      <c r="BA13" s="114" t="s">
        <v>28</v>
      </c>
      <c r="BB13" s="114" t="s">
        <v>28</v>
      </c>
      <c r="BC13" s="108" t="s">
        <v>433</v>
      </c>
      <c r="BD13" s="109">
        <v>77490</v>
      </c>
      <c r="BE13" s="109">
        <v>81769</v>
      </c>
      <c r="BF13" s="109">
        <v>76248</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4">
        <v>252</v>
      </c>
      <c r="D14" s="117">
        <v>4579</v>
      </c>
      <c r="E14" s="113">
        <v>9.5314604334999995</v>
      </c>
      <c r="F14" s="112">
        <v>8.2632602724000002</v>
      </c>
      <c r="G14" s="112">
        <v>10.994297045</v>
      </c>
      <c r="H14" s="112">
        <v>0.31012746730000001</v>
      </c>
      <c r="I14" s="115">
        <v>5.5033850186000004</v>
      </c>
      <c r="J14" s="112">
        <v>4.8641755470000003</v>
      </c>
      <c r="K14" s="112">
        <v>6.2265940794999999</v>
      </c>
      <c r="L14" s="112">
        <v>1.0767390119</v>
      </c>
      <c r="M14" s="112">
        <v>0.9334744411</v>
      </c>
      <c r="N14" s="112">
        <v>1.2419910484000001</v>
      </c>
      <c r="O14" s="117">
        <v>325</v>
      </c>
      <c r="P14" s="117">
        <v>5405</v>
      </c>
      <c r="Q14" s="113">
        <v>9.7526334624000004</v>
      </c>
      <c r="R14" s="112">
        <v>8.5609658636999999</v>
      </c>
      <c r="S14" s="112">
        <v>11.110178567</v>
      </c>
      <c r="T14" s="112">
        <v>5.3611982000000002E-2</v>
      </c>
      <c r="U14" s="115">
        <v>6.0129509712999996</v>
      </c>
      <c r="V14" s="112">
        <v>5.3935101006000004</v>
      </c>
      <c r="W14" s="112">
        <v>6.7035341937000004</v>
      </c>
      <c r="X14" s="112">
        <v>1.1369271793</v>
      </c>
      <c r="Y14" s="112">
        <v>0.99800682650000005</v>
      </c>
      <c r="Z14" s="112">
        <v>1.2951849393999999</v>
      </c>
      <c r="AA14" s="117">
        <v>362</v>
      </c>
      <c r="AB14" s="117">
        <v>6325</v>
      </c>
      <c r="AC14" s="113">
        <v>8.5220641289000003</v>
      </c>
      <c r="AD14" s="112">
        <v>7.5134669169999997</v>
      </c>
      <c r="AE14" s="112">
        <v>9.6660540092999998</v>
      </c>
      <c r="AF14" s="112">
        <v>7.8588909000000002E-3</v>
      </c>
      <c r="AG14" s="115">
        <v>5.7233201580999999</v>
      </c>
      <c r="AH14" s="112">
        <v>5.1630922033999997</v>
      </c>
      <c r="AI14" s="112">
        <v>6.3443363670000004</v>
      </c>
      <c r="AJ14" s="112">
        <v>1.1862856776999999</v>
      </c>
      <c r="AK14" s="112">
        <v>1.0458872474000001</v>
      </c>
      <c r="AL14" s="112">
        <v>1.3455309955000001</v>
      </c>
      <c r="AM14" s="112">
        <v>0.12122398769999999</v>
      </c>
      <c r="AN14" s="112">
        <v>0.87382184119999995</v>
      </c>
      <c r="AO14" s="112">
        <v>0.73677714309999998</v>
      </c>
      <c r="AP14" s="112">
        <v>1.0363576249999999</v>
      </c>
      <c r="AQ14" s="112">
        <v>0.806042076</v>
      </c>
      <c r="AR14" s="112">
        <v>1.0232045268000001</v>
      </c>
      <c r="AS14" s="112">
        <v>0.8519968846</v>
      </c>
      <c r="AT14" s="112">
        <v>1.2288161173000001</v>
      </c>
      <c r="AU14" s="114" t="s">
        <v>28</v>
      </c>
      <c r="AV14" s="114" t="s">
        <v>28</v>
      </c>
      <c r="AW14" s="114" t="s">
        <v>28</v>
      </c>
      <c r="AX14" s="114" t="s">
        <v>28</v>
      </c>
      <c r="AY14" s="114" t="s">
        <v>28</v>
      </c>
      <c r="AZ14" s="114" t="s">
        <v>28</v>
      </c>
      <c r="BA14" s="114" t="s">
        <v>28</v>
      </c>
      <c r="BB14" s="114" t="s">
        <v>28</v>
      </c>
      <c r="BC14" s="108" t="s">
        <v>28</v>
      </c>
      <c r="BD14" s="109">
        <v>252</v>
      </c>
      <c r="BE14" s="109">
        <v>325</v>
      </c>
      <c r="BF14" s="109">
        <v>362</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4">
        <v>304</v>
      </c>
      <c r="D15" s="118">
        <v>5086</v>
      </c>
      <c r="E15" s="116">
        <v>9.9271445267999994</v>
      </c>
      <c r="F15" s="106">
        <v>8.6881015607999998</v>
      </c>
      <c r="G15" s="106">
        <v>11.342892087999999</v>
      </c>
      <c r="H15" s="106">
        <v>9.1997574400000004E-2</v>
      </c>
      <c r="I15" s="107">
        <v>5.9771922925999998</v>
      </c>
      <c r="J15" s="106">
        <v>5.3416751242</v>
      </c>
      <c r="K15" s="106">
        <v>6.6883190894000002</v>
      </c>
      <c r="L15" s="106">
        <v>1.1214381954999999</v>
      </c>
      <c r="M15" s="106">
        <v>0.98146742099999995</v>
      </c>
      <c r="N15" s="106">
        <v>1.2813707306</v>
      </c>
      <c r="O15" s="118">
        <v>341</v>
      </c>
      <c r="P15" s="118">
        <v>5597</v>
      </c>
      <c r="Q15" s="116">
        <v>9.3102871196999999</v>
      </c>
      <c r="R15" s="106">
        <v>8.1918881656</v>
      </c>
      <c r="S15" s="106">
        <v>10.581375684999999</v>
      </c>
      <c r="T15" s="106">
        <v>0.2096637402</v>
      </c>
      <c r="U15" s="107">
        <v>6.0925495801</v>
      </c>
      <c r="V15" s="106">
        <v>5.4790331008999997</v>
      </c>
      <c r="W15" s="106">
        <v>6.7747647628000003</v>
      </c>
      <c r="X15" s="106">
        <v>1.0853600224</v>
      </c>
      <c r="Y15" s="106">
        <v>0.95498106650000003</v>
      </c>
      <c r="Z15" s="106">
        <v>1.2335389879000001</v>
      </c>
      <c r="AA15" s="118">
        <v>383</v>
      </c>
      <c r="AB15" s="118">
        <v>6178</v>
      </c>
      <c r="AC15" s="116">
        <v>8.5784151742999999</v>
      </c>
      <c r="AD15" s="106">
        <v>7.5801629165</v>
      </c>
      <c r="AE15" s="106">
        <v>9.7081299853999994</v>
      </c>
      <c r="AF15" s="106">
        <v>4.9423823999999996E-3</v>
      </c>
      <c r="AG15" s="107">
        <v>6.1994172871000002</v>
      </c>
      <c r="AH15" s="106">
        <v>5.6086262843999997</v>
      </c>
      <c r="AI15" s="106">
        <v>6.8524399294</v>
      </c>
      <c r="AJ15" s="106">
        <v>1.1941298381000001</v>
      </c>
      <c r="AK15" s="106">
        <v>1.0551714428000001</v>
      </c>
      <c r="AL15" s="106">
        <v>1.3513880422</v>
      </c>
      <c r="AM15" s="106">
        <v>0.33701221059999997</v>
      </c>
      <c r="AN15" s="106">
        <v>0.92139104459999999</v>
      </c>
      <c r="AO15" s="106">
        <v>0.77957563070000002</v>
      </c>
      <c r="AP15" s="106">
        <v>1.0890046117000001</v>
      </c>
      <c r="AQ15" s="106">
        <v>0.47017221599999998</v>
      </c>
      <c r="AR15" s="106">
        <v>0.93786154659999998</v>
      </c>
      <c r="AS15" s="106">
        <v>0.78800046400000001</v>
      </c>
      <c r="AT15" s="106">
        <v>1.1162230492</v>
      </c>
      <c r="AU15" s="104" t="s">
        <v>28</v>
      </c>
      <c r="AV15" s="104" t="s">
        <v>28</v>
      </c>
      <c r="AW15" s="104">
        <v>3</v>
      </c>
      <c r="AX15" s="104" t="s">
        <v>28</v>
      </c>
      <c r="AY15" s="104" t="s">
        <v>28</v>
      </c>
      <c r="AZ15" s="104" t="s">
        <v>28</v>
      </c>
      <c r="BA15" s="104" t="s">
        <v>28</v>
      </c>
      <c r="BB15" s="104" t="s">
        <v>28</v>
      </c>
      <c r="BC15" s="110">
        <v>-3</v>
      </c>
      <c r="BD15" s="111">
        <v>304</v>
      </c>
      <c r="BE15" s="111">
        <v>341</v>
      </c>
      <c r="BF15" s="111">
        <v>383</v>
      </c>
    </row>
    <row r="16" spans="1:93" x14ac:dyDescent="0.3">
      <c r="A16" s="10"/>
      <c r="B16" t="s">
        <v>75</v>
      </c>
      <c r="C16" s="104">
        <v>278</v>
      </c>
      <c r="D16" s="118">
        <v>5961</v>
      </c>
      <c r="E16" s="116">
        <v>9.7524428874000009</v>
      </c>
      <c r="F16" s="106">
        <v>8.4985724067999993</v>
      </c>
      <c r="G16" s="106">
        <v>11.191308106999999</v>
      </c>
      <c r="H16" s="106">
        <v>0.16776354160000001</v>
      </c>
      <c r="I16" s="107">
        <v>4.6636470390999998</v>
      </c>
      <c r="J16" s="106">
        <v>4.1464267544000002</v>
      </c>
      <c r="K16" s="106">
        <v>5.2453847598000003</v>
      </c>
      <c r="L16" s="106">
        <v>1.1017027024999999</v>
      </c>
      <c r="M16" s="106">
        <v>0.96005691049999997</v>
      </c>
      <c r="N16" s="106">
        <v>1.2642467664999999</v>
      </c>
      <c r="O16" s="118">
        <v>303</v>
      </c>
      <c r="P16" s="118">
        <v>6711</v>
      </c>
      <c r="Q16" s="116">
        <v>8.4541988039000007</v>
      </c>
      <c r="R16" s="106">
        <v>7.3972075406000002</v>
      </c>
      <c r="S16" s="106">
        <v>9.6622241601999992</v>
      </c>
      <c r="T16" s="106">
        <v>0.83098133699999999</v>
      </c>
      <c r="U16" s="107">
        <v>4.5149754135000002</v>
      </c>
      <c r="V16" s="106">
        <v>4.0341787620999998</v>
      </c>
      <c r="W16" s="106">
        <v>5.0530737944000004</v>
      </c>
      <c r="X16" s="106">
        <v>0.98556030390000005</v>
      </c>
      <c r="Y16" s="106">
        <v>0.86234003729999997</v>
      </c>
      <c r="Z16" s="106">
        <v>1.1263875857000001</v>
      </c>
      <c r="AA16" s="118">
        <v>360</v>
      </c>
      <c r="AB16" s="118">
        <v>7722</v>
      </c>
      <c r="AC16" s="116">
        <v>7.7870482791000004</v>
      </c>
      <c r="AD16" s="106">
        <v>6.8666956346000001</v>
      </c>
      <c r="AE16" s="106">
        <v>8.8307570523999992</v>
      </c>
      <c r="AF16" s="106">
        <v>0.2089589074</v>
      </c>
      <c r="AG16" s="107">
        <v>4.6620046620000002</v>
      </c>
      <c r="AH16" s="106">
        <v>4.2044621103999997</v>
      </c>
      <c r="AI16" s="106">
        <v>5.1693384071999997</v>
      </c>
      <c r="AJ16" s="106">
        <v>1.0839702336999999</v>
      </c>
      <c r="AK16" s="106">
        <v>0.9558555957</v>
      </c>
      <c r="AL16" s="106">
        <v>1.2292562524999999</v>
      </c>
      <c r="AM16" s="106">
        <v>0.35155318159999999</v>
      </c>
      <c r="AN16" s="106">
        <v>0.92108648729999998</v>
      </c>
      <c r="AO16" s="106">
        <v>0.77480358829999996</v>
      </c>
      <c r="AP16" s="106">
        <v>1.0949875941</v>
      </c>
      <c r="AQ16" s="106">
        <v>0.1228856004</v>
      </c>
      <c r="AR16" s="106">
        <v>0.8668801142</v>
      </c>
      <c r="AS16" s="106">
        <v>0.72300491379999998</v>
      </c>
      <c r="AT16" s="106">
        <v>1.0393859268000001</v>
      </c>
      <c r="AU16" s="104" t="s">
        <v>28</v>
      </c>
      <c r="AV16" s="104" t="s">
        <v>28</v>
      </c>
      <c r="AW16" s="104" t="s">
        <v>28</v>
      </c>
      <c r="AX16" s="104" t="s">
        <v>28</v>
      </c>
      <c r="AY16" s="104" t="s">
        <v>28</v>
      </c>
      <c r="AZ16" s="104" t="s">
        <v>28</v>
      </c>
      <c r="BA16" s="104" t="s">
        <v>28</v>
      </c>
      <c r="BB16" s="104" t="s">
        <v>28</v>
      </c>
      <c r="BC16" s="110" t="s">
        <v>28</v>
      </c>
      <c r="BD16" s="111">
        <v>278</v>
      </c>
      <c r="BE16" s="111">
        <v>303</v>
      </c>
      <c r="BF16" s="111">
        <v>360</v>
      </c>
    </row>
    <row r="17" spans="1:58" x14ac:dyDescent="0.3">
      <c r="A17" s="10"/>
      <c r="B17" t="s">
        <v>67</v>
      </c>
      <c r="C17" s="104">
        <v>108</v>
      </c>
      <c r="D17" s="118">
        <v>1477</v>
      </c>
      <c r="E17" s="116">
        <v>9.6227548156000005</v>
      </c>
      <c r="F17" s="106">
        <v>7.8575809658000004</v>
      </c>
      <c r="G17" s="106">
        <v>11.784467846</v>
      </c>
      <c r="H17" s="106">
        <v>0.41950285970000001</v>
      </c>
      <c r="I17" s="107">
        <v>7.3121191605</v>
      </c>
      <c r="J17" s="106">
        <v>6.0553096074999999</v>
      </c>
      <c r="K17" s="106">
        <v>8.8297857718999992</v>
      </c>
      <c r="L17" s="106">
        <v>1.0870522502</v>
      </c>
      <c r="M17" s="106">
        <v>0.88764612980000002</v>
      </c>
      <c r="N17" s="106">
        <v>1.3312541508</v>
      </c>
      <c r="O17" s="118">
        <v>110</v>
      </c>
      <c r="P17" s="118">
        <v>1477</v>
      </c>
      <c r="Q17" s="116">
        <v>9.9178050475999999</v>
      </c>
      <c r="R17" s="106">
        <v>8.1090148371000002</v>
      </c>
      <c r="S17" s="106">
        <v>12.130062520999999</v>
      </c>
      <c r="T17" s="106">
        <v>0.15776998489999999</v>
      </c>
      <c r="U17" s="107">
        <v>7.4475287745000003</v>
      </c>
      <c r="V17" s="106">
        <v>6.1780768622000002</v>
      </c>
      <c r="W17" s="106">
        <v>8.9778236956999997</v>
      </c>
      <c r="X17" s="106">
        <v>1.1561822928000001</v>
      </c>
      <c r="Y17" s="106">
        <v>0.94531998979999998</v>
      </c>
      <c r="Z17" s="106">
        <v>1.4140793683999999</v>
      </c>
      <c r="AA17" s="118">
        <v>114</v>
      </c>
      <c r="AB17" s="118">
        <v>1531</v>
      </c>
      <c r="AC17" s="116">
        <v>9.4092118313000004</v>
      </c>
      <c r="AD17" s="106">
        <v>7.7142338640999997</v>
      </c>
      <c r="AE17" s="106">
        <v>11.476611785999999</v>
      </c>
      <c r="AF17" s="106">
        <v>7.7469364000000004E-3</v>
      </c>
      <c r="AG17" s="107">
        <v>7.4461136512000001</v>
      </c>
      <c r="AH17" s="106">
        <v>6.1973686632999998</v>
      </c>
      <c r="AI17" s="106">
        <v>8.9464757576</v>
      </c>
      <c r="AJ17" s="106">
        <v>1.3097781317999999</v>
      </c>
      <c r="AK17" s="106">
        <v>1.0738343445</v>
      </c>
      <c r="AL17" s="106">
        <v>1.5975636870000001</v>
      </c>
      <c r="AM17" s="106">
        <v>0.70864218700000003</v>
      </c>
      <c r="AN17" s="106">
        <v>0.94871917589999999</v>
      </c>
      <c r="AO17" s="106">
        <v>0.71982038449999997</v>
      </c>
      <c r="AP17" s="106">
        <v>1.2504064821</v>
      </c>
      <c r="AQ17" s="106">
        <v>0.83190349750000003</v>
      </c>
      <c r="AR17" s="106">
        <v>1.0306617219</v>
      </c>
      <c r="AS17" s="106">
        <v>0.77983896590000001</v>
      </c>
      <c r="AT17" s="106">
        <v>1.3621576138</v>
      </c>
      <c r="AU17" s="104" t="s">
        <v>28</v>
      </c>
      <c r="AV17" s="104" t="s">
        <v>28</v>
      </c>
      <c r="AW17" s="104" t="s">
        <v>28</v>
      </c>
      <c r="AX17" s="104" t="s">
        <v>28</v>
      </c>
      <c r="AY17" s="104" t="s">
        <v>28</v>
      </c>
      <c r="AZ17" s="104" t="s">
        <v>28</v>
      </c>
      <c r="BA17" s="104" t="s">
        <v>28</v>
      </c>
      <c r="BB17" s="104" t="s">
        <v>28</v>
      </c>
      <c r="BC17" s="110" t="s">
        <v>28</v>
      </c>
      <c r="BD17" s="111">
        <v>108</v>
      </c>
      <c r="BE17" s="111">
        <v>110</v>
      </c>
      <c r="BF17" s="111">
        <v>114</v>
      </c>
    </row>
    <row r="18" spans="1:58" x14ac:dyDescent="0.3">
      <c r="A18" s="10"/>
      <c r="B18" t="s">
        <v>66</v>
      </c>
      <c r="C18" s="104">
        <v>436</v>
      </c>
      <c r="D18" s="118">
        <v>7561</v>
      </c>
      <c r="E18" s="116">
        <v>10.196303006000001</v>
      </c>
      <c r="F18" s="106">
        <v>9.0762992655999994</v>
      </c>
      <c r="G18" s="106">
        <v>11.454513777000001</v>
      </c>
      <c r="H18" s="106">
        <v>1.7258083600000002E-2</v>
      </c>
      <c r="I18" s="107">
        <v>5.7664330115000002</v>
      </c>
      <c r="J18" s="106">
        <v>5.2497919259000003</v>
      </c>
      <c r="K18" s="106">
        <v>6.3339176382</v>
      </c>
      <c r="L18" s="106">
        <v>1.1518441796000001</v>
      </c>
      <c r="M18" s="106">
        <v>1.0253208909</v>
      </c>
      <c r="N18" s="106">
        <v>1.2939802806</v>
      </c>
      <c r="O18" s="118">
        <v>455</v>
      </c>
      <c r="P18" s="118">
        <v>9107</v>
      </c>
      <c r="Q18" s="116">
        <v>8.9385074445000008</v>
      </c>
      <c r="R18" s="106">
        <v>7.9736474555000001</v>
      </c>
      <c r="S18" s="106">
        <v>10.020121379000001</v>
      </c>
      <c r="T18" s="106">
        <v>0.48003019450000001</v>
      </c>
      <c r="U18" s="107">
        <v>4.9961568024999998</v>
      </c>
      <c r="V18" s="106">
        <v>4.5575465822999996</v>
      </c>
      <c r="W18" s="106">
        <v>5.4769780941999997</v>
      </c>
      <c r="X18" s="106">
        <v>1.0420192756</v>
      </c>
      <c r="Y18" s="106">
        <v>0.92953934390000004</v>
      </c>
      <c r="Z18" s="106">
        <v>1.1681099653</v>
      </c>
      <c r="AA18" s="118">
        <v>434</v>
      </c>
      <c r="AB18" s="118">
        <v>10788</v>
      </c>
      <c r="AC18" s="116">
        <v>6.9511961050000002</v>
      </c>
      <c r="AD18" s="106">
        <v>6.1899559115000002</v>
      </c>
      <c r="AE18" s="106">
        <v>7.8060535456000002</v>
      </c>
      <c r="AF18" s="106">
        <v>0.57803766160000003</v>
      </c>
      <c r="AG18" s="107">
        <v>4.0229885056999999</v>
      </c>
      <c r="AH18" s="106">
        <v>3.6617594426000002</v>
      </c>
      <c r="AI18" s="106">
        <v>4.4198524701000004</v>
      </c>
      <c r="AJ18" s="106">
        <v>0.96761820350000005</v>
      </c>
      <c r="AK18" s="106">
        <v>0.86165228660000004</v>
      </c>
      <c r="AL18" s="106">
        <v>1.0866157988</v>
      </c>
      <c r="AM18" s="106">
        <v>1.0858642E-3</v>
      </c>
      <c r="AN18" s="106">
        <v>0.77766854789999995</v>
      </c>
      <c r="AO18" s="106">
        <v>0.66878226730000001</v>
      </c>
      <c r="AP18" s="106">
        <v>0.90428290339999995</v>
      </c>
      <c r="AQ18" s="106">
        <v>8.7119450000000001E-2</v>
      </c>
      <c r="AR18" s="106">
        <v>0.87664199850000002</v>
      </c>
      <c r="AS18" s="106">
        <v>0.75390528369999998</v>
      </c>
      <c r="AT18" s="106">
        <v>1.0193604026</v>
      </c>
      <c r="AU18" s="104" t="s">
        <v>28</v>
      </c>
      <c r="AV18" s="104" t="s">
        <v>28</v>
      </c>
      <c r="AW18" s="104" t="s">
        <v>28</v>
      </c>
      <c r="AX18" s="104" t="s">
        <v>28</v>
      </c>
      <c r="AY18" s="104" t="s">
        <v>228</v>
      </c>
      <c r="AZ18" s="104" t="s">
        <v>28</v>
      </c>
      <c r="BA18" s="104" t="s">
        <v>28</v>
      </c>
      <c r="BB18" s="104" t="s">
        <v>28</v>
      </c>
      <c r="BC18" s="110" t="s">
        <v>433</v>
      </c>
      <c r="BD18" s="111">
        <v>436</v>
      </c>
      <c r="BE18" s="111">
        <v>455</v>
      </c>
      <c r="BF18" s="111">
        <v>434</v>
      </c>
    </row>
    <row r="19" spans="1:58" x14ac:dyDescent="0.3">
      <c r="A19" s="10"/>
      <c r="B19" t="s">
        <v>69</v>
      </c>
      <c r="C19" s="104">
        <v>373</v>
      </c>
      <c r="D19" s="118">
        <v>6959</v>
      </c>
      <c r="E19" s="116">
        <v>9.8195550632999993</v>
      </c>
      <c r="F19" s="106">
        <v>8.6824996518000006</v>
      </c>
      <c r="G19" s="106">
        <v>11.105518630000001</v>
      </c>
      <c r="H19" s="106">
        <v>9.8581164900000004E-2</v>
      </c>
      <c r="I19" s="107">
        <v>5.3599655122999996</v>
      </c>
      <c r="J19" s="106">
        <v>4.8427098600000003</v>
      </c>
      <c r="K19" s="106">
        <v>5.9324698615999996</v>
      </c>
      <c r="L19" s="106">
        <v>1.1092841533</v>
      </c>
      <c r="M19" s="106">
        <v>0.98083459100000003</v>
      </c>
      <c r="N19" s="106">
        <v>1.2545554000000001</v>
      </c>
      <c r="O19" s="118">
        <v>439</v>
      </c>
      <c r="P19" s="118">
        <v>8636</v>
      </c>
      <c r="Q19" s="116">
        <v>8.6660757155999999</v>
      </c>
      <c r="R19" s="106">
        <v>7.7154434507999996</v>
      </c>
      <c r="S19" s="106">
        <v>9.7338369190999998</v>
      </c>
      <c r="T19" s="106">
        <v>0.86328843720000004</v>
      </c>
      <c r="U19" s="107">
        <v>5.0833719314000003</v>
      </c>
      <c r="V19" s="106">
        <v>4.6294164813999998</v>
      </c>
      <c r="W19" s="106">
        <v>5.5818417498999997</v>
      </c>
      <c r="X19" s="106">
        <v>1.0102601576000001</v>
      </c>
      <c r="Y19" s="106">
        <v>0.8994388432</v>
      </c>
      <c r="Z19" s="106">
        <v>1.1347359453999999</v>
      </c>
      <c r="AA19" s="118">
        <v>541</v>
      </c>
      <c r="AB19" s="118">
        <v>10458</v>
      </c>
      <c r="AC19" s="116">
        <v>7.9567972980999997</v>
      </c>
      <c r="AD19" s="106">
        <v>7.1359686182999997</v>
      </c>
      <c r="AE19" s="106">
        <v>8.8720433945000003</v>
      </c>
      <c r="AF19" s="106">
        <v>6.58192056E-2</v>
      </c>
      <c r="AG19" s="107">
        <v>5.1730732454000004</v>
      </c>
      <c r="AH19" s="106">
        <v>4.7550229228000003</v>
      </c>
      <c r="AI19" s="106">
        <v>5.6278775594999999</v>
      </c>
      <c r="AJ19" s="106">
        <v>1.1075995830000001</v>
      </c>
      <c r="AK19" s="106">
        <v>0.99333884849999998</v>
      </c>
      <c r="AL19" s="106">
        <v>1.2350033808000001</v>
      </c>
      <c r="AM19" s="106">
        <v>0.25489528839999998</v>
      </c>
      <c r="AN19" s="106">
        <v>0.91815460179999997</v>
      </c>
      <c r="AO19" s="106">
        <v>0.79264080150000005</v>
      </c>
      <c r="AP19" s="106">
        <v>1.0635433746</v>
      </c>
      <c r="AQ19" s="106">
        <v>0.11995475329999999</v>
      </c>
      <c r="AR19" s="106">
        <v>0.88253242229999995</v>
      </c>
      <c r="AS19" s="106">
        <v>0.75392220710000002</v>
      </c>
      <c r="AT19" s="106">
        <v>1.0330820195999999</v>
      </c>
      <c r="AU19" s="104" t="s">
        <v>28</v>
      </c>
      <c r="AV19" s="104" t="s">
        <v>28</v>
      </c>
      <c r="AW19" s="104" t="s">
        <v>28</v>
      </c>
      <c r="AX19" s="104" t="s">
        <v>28</v>
      </c>
      <c r="AY19" s="104" t="s">
        <v>28</v>
      </c>
      <c r="AZ19" s="104" t="s">
        <v>28</v>
      </c>
      <c r="BA19" s="104" t="s">
        <v>28</v>
      </c>
      <c r="BB19" s="104" t="s">
        <v>28</v>
      </c>
      <c r="BC19" s="110" t="s">
        <v>28</v>
      </c>
      <c r="BD19" s="111">
        <v>373</v>
      </c>
      <c r="BE19" s="111">
        <v>439</v>
      </c>
      <c r="BF19" s="111">
        <v>541</v>
      </c>
    </row>
    <row r="20" spans="1:58" x14ac:dyDescent="0.3">
      <c r="A20" s="10"/>
      <c r="B20" t="s">
        <v>65</v>
      </c>
      <c r="C20" s="104">
        <v>298</v>
      </c>
      <c r="D20" s="118">
        <v>6262</v>
      </c>
      <c r="E20" s="116">
        <v>6.4098065874000003</v>
      </c>
      <c r="F20" s="106">
        <v>5.6074312073000003</v>
      </c>
      <c r="G20" s="106">
        <v>7.3269950125000003</v>
      </c>
      <c r="H20" s="106">
        <v>2.2315388999999998E-6</v>
      </c>
      <c r="I20" s="107">
        <v>4.7588629831000002</v>
      </c>
      <c r="J20" s="106">
        <v>4.2480969467999996</v>
      </c>
      <c r="K20" s="106">
        <v>5.3310405046999998</v>
      </c>
      <c r="L20" s="106">
        <v>0.72409562620000001</v>
      </c>
      <c r="M20" s="106">
        <v>0.63345381119999999</v>
      </c>
      <c r="N20" s="106">
        <v>0.82770750869999998</v>
      </c>
      <c r="O20" s="118">
        <v>393</v>
      </c>
      <c r="P20" s="118">
        <v>6564</v>
      </c>
      <c r="Q20" s="116">
        <v>7.9597911503000001</v>
      </c>
      <c r="R20" s="106">
        <v>7.0540490324</v>
      </c>
      <c r="S20" s="106">
        <v>8.9818308415000008</v>
      </c>
      <c r="T20" s="106">
        <v>0.22486300619999999</v>
      </c>
      <c r="U20" s="107">
        <v>5.9872029250000001</v>
      </c>
      <c r="V20" s="106">
        <v>5.4235861123999998</v>
      </c>
      <c r="W20" s="106">
        <v>6.6093905623999998</v>
      </c>
      <c r="X20" s="106">
        <v>0.92792402539999996</v>
      </c>
      <c r="Y20" s="106">
        <v>0.82233584390000003</v>
      </c>
      <c r="Z20" s="106">
        <v>1.0470697625000001</v>
      </c>
      <c r="AA20" s="118">
        <v>416</v>
      </c>
      <c r="AB20" s="118">
        <v>6946</v>
      </c>
      <c r="AC20" s="116">
        <v>7.6627044331</v>
      </c>
      <c r="AD20" s="106">
        <v>6.8063780266</v>
      </c>
      <c r="AE20" s="106">
        <v>8.6267672762000007</v>
      </c>
      <c r="AF20" s="106">
        <v>0.28582424540000001</v>
      </c>
      <c r="AG20" s="107">
        <v>5.9890584509</v>
      </c>
      <c r="AH20" s="106">
        <v>5.4403264731999998</v>
      </c>
      <c r="AI20" s="106">
        <v>6.5931376186000001</v>
      </c>
      <c r="AJ20" s="106">
        <v>1.0666613609</v>
      </c>
      <c r="AK20" s="106">
        <v>0.94745928310000005</v>
      </c>
      <c r="AL20" s="106">
        <v>1.2008605321000001</v>
      </c>
      <c r="AM20" s="106">
        <v>0.63648587379999999</v>
      </c>
      <c r="AN20" s="106">
        <v>0.96267656879999997</v>
      </c>
      <c r="AO20" s="106">
        <v>0.82219153160000003</v>
      </c>
      <c r="AP20" s="106">
        <v>1.1271658009000001</v>
      </c>
      <c r="AQ20" s="106">
        <v>1.21285674E-2</v>
      </c>
      <c r="AR20" s="106">
        <v>1.2418145604999999</v>
      </c>
      <c r="AS20" s="106">
        <v>1.0484892968999999</v>
      </c>
      <c r="AT20" s="106">
        <v>1.4707860225</v>
      </c>
      <c r="AU20" s="104">
        <v>1</v>
      </c>
      <c r="AV20" s="104" t="s">
        <v>28</v>
      </c>
      <c r="AW20" s="104" t="s">
        <v>28</v>
      </c>
      <c r="AX20" s="104" t="s">
        <v>28</v>
      </c>
      <c r="AY20" s="104" t="s">
        <v>28</v>
      </c>
      <c r="AZ20" s="104" t="s">
        <v>28</v>
      </c>
      <c r="BA20" s="104" t="s">
        <v>28</v>
      </c>
      <c r="BB20" s="104" t="s">
        <v>28</v>
      </c>
      <c r="BC20" s="110">
        <v>-1</v>
      </c>
      <c r="BD20" s="111">
        <v>298</v>
      </c>
      <c r="BE20" s="111">
        <v>393</v>
      </c>
      <c r="BF20" s="111">
        <v>416</v>
      </c>
    </row>
    <row r="21" spans="1:58" x14ac:dyDescent="0.3">
      <c r="A21" s="10"/>
      <c r="B21" t="s">
        <v>64</v>
      </c>
      <c r="C21" s="104">
        <v>118</v>
      </c>
      <c r="D21" s="118">
        <v>3539</v>
      </c>
      <c r="E21" s="116">
        <v>7.56271074</v>
      </c>
      <c r="F21" s="106">
        <v>6.2265892609</v>
      </c>
      <c r="G21" s="106">
        <v>9.1855414481000004</v>
      </c>
      <c r="H21" s="106">
        <v>0.11246002250000001</v>
      </c>
      <c r="I21" s="107">
        <v>3.3342752189999998</v>
      </c>
      <c r="J21" s="106">
        <v>2.7838253874999999</v>
      </c>
      <c r="K21" s="106">
        <v>3.9935662939999998</v>
      </c>
      <c r="L21" s="106">
        <v>0.8543355708</v>
      </c>
      <c r="M21" s="106">
        <v>0.70339814290000002</v>
      </c>
      <c r="N21" s="106">
        <v>1.0376616355999999</v>
      </c>
      <c r="O21" s="118">
        <v>133</v>
      </c>
      <c r="P21" s="118">
        <v>3712</v>
      </c>
      <c r="Q21" s="116">
        <v>7.6754221453999998</v>
      </c>
      <c r="R21" s="106">
        <v>6.3801751452</v>
      </c>
      <c r="S21" s="106">
        <v>9.2336187910999996</v>
      </c>
      <c r="T21" s="106">
        <v>0.23838425669999999</v>
      </c>
      <c r="U21" s="107">
        <v>3.5829741379</v>
      </c>
      <c r="V21" s="106">
        <v>3.022979061</v>
      </c>
      <c r="W21" s="106">
        <v>4.2467061179999996</v>
      </c>
      <c r="X21" s="106">
        <v>0.89477330229999996</v>
      </c>
      <c r="Y21" s="106">
        <v>0.74377803279999999</v>
      </c>
      <c r="Z21" s="106">
        <v>1.0764223024999999</v>
      </c>
      <c r="AA21" s="118">
        <v>131</v>
      </c>
      <c r="AB21" s="118">
        <v>3715</v>
      </c>
      <c r="AC21" s="116">
        <v>7.1118304696000001</v>
      </c>
      <c r="AD21" s="106">
        <v>5.900979102</v>
      </c>
      <c r="AE21" s="106">
        <v>8.5711424755000003</v>
      </c>
      <c r="AF21" s="106">
        <v>0.91576801090000004</v>
      </c>
      <c r="AG21" s="107">
        <v>3.5262449529</v>
      </c>
      <c r="AH21" s="106">
        <v>2.9712736628999998</v>
      </c>
      <c r="AI21" s="106">
        <v>4.1848731817999996</v>
      </c>
      <c r="AJ21" s="106">
        <v>0.98997877749999996</v>
      </c>
      <c r="AK21" s="106">
        <v>0.82142622809999999</v>
      </c>
      <c r="AL21" s="106">
        <v>1.1931174661999999</v>
      </c>
      <c r="AM21" s="106">
        <v>0.55841646840000003</v>
      </c>
      <c r="AN21" s="106">
        <v>0.9265718986</v>
      </c>
      <c r="AO21" s="106">
        <v>0.71771015729999998</v>
      </c>
      <c r="AP21" s="106">
        <v>1.1962147594999999</v>
      </c>
      <c r="AQ21" s="106">
        <v>0.9115348043</v>
      </c>
      <c r="AR21" s="106">
        <v>1.0149035721999999</v>
      </c>
      <c r="AS21" s="106">
        <v>0.78178130020000003</v>
      </c>
      <c r="AT21" s="106">
        <v>1.3175414410999999</v>
      </c>
      <c r="AU21" s="104" t="s">
        <v>28</v>
      </c>
      <c r="AV21" s="104" t="s">
        <v>28</v>
      </c>
      <c r="AW21" s="104" t="s">
        <v>28</v>
      </c>
      <c r="AX21" s="104" t="s">
        <v>28</v>
      </c>
      <c r="AY21" s="104" t="s">
        <v>28</v>
      </c>
      <c r="AZ21" s="104" t="s">
        <v>28</v>
      </c>
      <c r="BA21" s="104" t="s">
        <v>28</v>
      </c>
      <c r="BB21" s="104" t="s">
        <v>28</v>
      </c>
      <c r="BC21" s="110" t="s">
        <v>28</v>
      </c>
      <c r="BD21" s="111">
        <v>118</v>
      </c>
      <c r="BE21" s="111">
        <v>133</v>
      </c>
      <c r="BF21" s="111">
        <v>131</v>
      </c>
    </row>
    <row r="22" spans="1:58" x14ac:dyDescent="0.3">
      <c r="A22" s="10"/>
      <c r="B22" t="s">
        <v>204</v>
      </c>
      <c r="C22" s="104">
        <v>216</v>
      </c>
      <c r="D22" s="118">
        <v>2921</v>
      </c>
      <c r="E22" s="116">
        <v>9.5130429378999999</v>
      </c>
      <c r="F22" s="106">
        <v>8.1712343008000001</v>
      </c>
      <c r="G22" s="106">
        <v>11.075191654999999</v>
      </c>
      <c r="H22" s="106">
        <v>0.35331752399999999</v>
      </c>
      <c r="I22" s="107">
        <v>7.3947278329000001</v>
      </c>
      <c r="J22" s="106">
        <v>6.4715046123000004</v>
      </c>
      <c r="K22" s="106">
        <v>8.4496578460999991</v>
      </c>
      <c r="L22" s="106">
        <v>1.0746584454999999</v>
      </c>
      <c r="M22" s="106">
        <v>0.9230785574</v>
      </c>
      <c r="N22" s="106">
        <v>1.2511294573</v>
      </c>
      <c r="O22" s="118">
        <v>237</v>
      </c>
      <c r="P22" s="118">
        <v>3095</v>
      </c>
      <c r="Q22" s="116">
        <v>9.7311675931000003</v>
      </c>
      <c r="R22" s="106">
        <v>8.4032053148999992</v>
      </c>
      <c r="S22" s="106">
        <v>11.268988342</v>
      </c>
      <c r="T22" s="106">
        <v>9.2018142799999994E-2</v>
      </c>
      <c r="U22" s="107">
        <v>7.6575121163000004</v>
      </c>
      <c r="V22" s="106">
        <v>6.7421158512000003</v>
      </c>
      <c r="W22" s="106">
        <v>8.6971943385999992</v>
      </c>
      <c r="X22" s="106">
        <v>1.1344247649000001</v>
      </c>
      <c r="Y22" s="106">
        <v>0.97961566509999998</v>
      </c>
      <c r="Z22" s="106">
        <v>1.3136984157</v>
      </c>
      <c r="AA22" s="118">
        <v>245</v>
      </c>
      <c r="AB22" s="118">
        <v>3228</v>
      </c>
      <c r="AC22" s="116">
        <v>8.9599774050000001</v>
      </c>
      <c r="AD22" s="106">
        <v>7.7513140075000004</v>
      </c>
      <c r="AE22" s="106">
        <v>10.357107843</v>
      </c>
      <c r="AF22" s="106">
        <v>2.8049257E-3</v>
      </c>
      <c r="AG22" s="107">
        <v>7.5898389095000001</v>
      </c>
      <c r="AH22" s="106">
        <v>6.6965526314000003</v>
      </c>
      <c r="AI22" s="106">
        <v>8.6022850628</v>
      </c>
      <c r="AJ22" s="106">
        <v>1.2472439432</v>
      </c>
      <c r="AK22" s="106">
        <v>1.0789959629000001</v>
      </c>
      <c r="AL22" s="106">
        <v>1.4417268528</v>
      </c>
      <c r="AM22" s="106">
        <v>0.41115406719999997</v>
      </c>
      <c r="AN22" s="106">
        <v>0.92075049769999995</v>
      </c>
      <c r="AO22" s="106">
        <v>0.75618578879999998</v>
      </c>
      <c r="AP22" s="106">
        <v>1.1211285527999999</v>
      </c>
      <c r="AQ22" s="106">
        <v>0.82589375109999996</v>
      </c>
      <c r="AR22" s="106">
        <v>1.0229290097999999</v>
      </c>
      <c r="AS22" s="106">
        <v>0.83583610279999998</v>
      </c>
      <c r="AT22" s="106">
        <v>1.2519006484999999</v>
      </c>
      <c r="AU22" s="104" t="s">
        <v>28</v>
      </c>
      <c r="AV22" s="104" t="s">
        <v>28</v>
      </c>
      <c r="AW22" s="104">
        <v>3</v>
      </c>
      <c r="AX22" s="104" t="s">
        <v>28</v>
      </c>
      <c r="AY22" s="104" t="s">
        <v>28</v>
      </c>
      <c r="AZ22" s="104" t="s">
        <v>28</v>
      </c>
      <c r="BA22" s="104" t="s">
        <v>28</v>
      </c>
      <c r="BB22" s="104" t="s">
        <v>28</v>
      </c>
      <c r="BC22" s="110">
        <v>-3</v>
      </c>
      <c r="BD22" s="111">
        <v>216</v>
      </c>
      <c r="BE22" s="111">
        <v>237</v>
      </c>
      <c r="BF22" s="111">
        <v>245</v>
      </c>
    </row>
    <row r="23" spans="1:58" x14ac:dyDescent="0.3">
      <c r="A23" s="10"/>
      <c r="B23" t="s">
        <v>74</v>
      </c>
      <c r="C23" s="104">
        <v>514</v>
      </c>
      <c r="D23" s="118">
        <v>6189</v>
      </c>
      <c r="E23" s="116">
        <v>9.8199264939000006</v>
      </c>
      <c r="F23" s="106">
        <v>8.7839965572000001</v>
      </c>
      <c r="G23" s="106">
        <v>10.978027566</v>
      </c>
      <c r="H23" s="106">
        <v>6.8140988599999994E-2</v>
      </c>
      <c r="I23" s="107">
        <v>8.3050573597999993</v>
      </c>
      <c r="J23" s="106">
        <v>7.6172418661999997</v>
      </c>
      <c r="K23" s="106">
        <v>9.0549806558999997</v>
      </c>
      <c r="L23" s="106">
        <v>1.1093261126</v>
      </c>
      <c r="M23" s="106">
        <v>0.9923003762</v>
      </c>
      <c r="N23" s="106">
        <v>1.2401531367</v>
      </c>
      <c r="O23" s="118">
        <v>563</v>
      </c>
      <c r="P23" s="118">
        <v>7186</v>
      </c>
      <c r="Q23" s="116">
        <v>9.1617077332000001</v>
      </c>
      <c r="R23" s="106">
        <v>8.2233565615999993</v>
      </c>
      <c r="S23" s="106">
        <v>10.207132326</v>
      </c>
      <c r="T23" s="106">
        <v>0.23248936579999999</v>
      </c>
      <c r="U23" s="107">
        <v>7.8346785415999998</v>
      </c>
      <c r="V23" s="106">
        <v>7.2135212260000001</v>
      </c>
      <c r="W23" s="106">
        <v>8.5093238000000007</v>
      </c>
      <c r="X23" s="106">
        <v>1.0680391682000001</v>
      </c>
      <c r="Y23" s="106">
        <v>0.9586495397</v>
      </c>
      <c r="Z23" s="106">
        <v>1.1899110336000001</v>
      </c>
      <c r="AA23" s="118">
        <v>563</v>
      </c>
      <c r="AB23" s="118">
        <v>8230</v>
      </c>
      <c r="AC23" s="116">
        <v>7.9176962037000003</v>
      </c>
      <c r="AD23" s="106">
        <v>7.1073503879000004</v>
      </c>
      <c r="AE23" s="106">
        <v>8.8204337416000005</v>
      </c>
      <c r="AF23" s="106">
        <v>7.7447040100000003E-2</v>
      </c>
      <c r="AG23" s="107">
        <v>6.8408262453999997</v>
      </c>
      <c r="AH23" s="106">
        <v>6.2984645844999996</v>
      </c>
      <c r="AI23" s="106">
        <v>7.4298907443999997</v>
      </c>
      <c r="AJ23" s="106">
        <v>1.1021566448</v>
      </c>
      <c r="AK23" s="106">
        <v>0.98935514260000001</v>
      </c>
      <c r="AL23" s="106">
        <v>1.2278192303</v>
      </c>
      <c r="AM23" s="106">
        <v>4.0943778899999998E-2</v>
      </c>
      <c r="AN23" s="106">
        <v>0.86421619569999997</v>
      </c>
      <c r="AO23" s="106">
        <v>0.75136924989999998</v>
      </c>
      <c r="AP23" s="106">
        <v>0.99401144399999997</v>
      </c>
      <c r="AQ23" s="106">
        <v>0.33940166100000002</v>
      </c>
      <c r="AR23" s="106">
        <v>0.93297111119999998</v>
      </c>
      <c r="AS23" s="106">
        <v>0.80919032300000004</v>
      </c>
      <c r="AT23" s="106">
        <v>1.0756864851000001</v>
      </c>
      <c r="AU23" s="104" t="s">
        <v>28</v>
      </c>
      <c r="AV23" s="104" t="s">
        <v>28</v>
      </c>
      <c r="AW23" s="104" t="s">
        <v>28</v>
      </c>
      <c r="AX23" s="104" t="s">
        <v>28</v>
      </c>
      <c r="AY23" s="104" t="s">
        <v>28</v>
      </c>
      <c r="AZ23" s="104" t="s">
        <v>28</v>
      </c>
      <c r="BA23" s="104" t="s">
        <v>28</v>
      </c>
      <c r="BB23" s="104" t="s">
        <v>28</v>
      </c>
      <c r="BC23" s="110" t="s">
        <v>28</v>
      </c>
      <c r="BD23" s="111">
        <v>514</v>
      </c>
      <c r="BE23" s="111">
        <v>563</v>
      </c>
      <c r="BF23" s="111">
        <v>563</v>
      </c>
    </row>
    <row r="24" spans="1:58" x14ac:dyDescent="0.3">
      <c r="A24" s="10"/>
      <c r="B24" t="s">
        <v>181</v>
      </c>
      <c r="C24" s="104">
        <v>498</v>
      </c>
      <c r="D24" s="118">
        <v>6890</v>
      </c>
      <c r="E24" s="116">
        <v>10.134333156</v>
      </c>
      <c r="F24" s="106">
        <v>9.0546748706999995</v>
      </c>
      <c r="G24" s="106">
        <v>11.342727374000001</v>
      </c>
      <c r="H24" s="106">
        <v>1.8595851699999999E-2</v>
      </c>
      <c r="I24" s="107">
        <v>7.2278664730999997</v>
      </c>
      <c r="J24" s="106">
        <v>6.6201353328000003</v>
      </c>
      <c r="K24" s="106">
        <v>7.8913875815000001</v>
      </c>
      <c r="L24" s="106">
        <v>1.1448436412</v>
      </c>
      <c r="M24" s="106">
        <v>1.0228780512</v>
      </c>
      <c r="N24" s="106">
        <v>1.2813521233</v>
      </c>
      <c r="O24" s="118">
        <v>564</v>
      </c>
      <c r="P24" s="118">
        <v>8898</v>
      </c>
      <c r="Q24" s="116">
        <v>8.8885163772000002</v>
      </c>
      <c r="R24" s="106">
        <v>7.9782154958999998</v>
      </c>
      <c r="S24" s="106">
        <v>9.9026810478999998</v>
      </c>
      <c r="T24" s="106">
        <v>0.5189793452</v>
      </c>
      <c r="U24" s="107">
        <v>6.3385030344000004</v>
      </c>
      <c r="V24" s="106">
        <v>5.8363946654000003</v>
      </c>
      <c r="W24" s="106">
        <v>6.8838080734</v>
      </c>
      <c r="X24" s="106">
        <v>1.0361914955</v>
      </c>
      <c r="Y24" s="106">
        <v>0.93007186980000001</v>
      </c>
      <c r="Z24" s="106">
        <v>1.1544191908999999</v>
      </c>
      <c r="AA24" s="118">
        <v>556</v>
      </c>
      <c r="AB24" s="118">
        <v>9596</v>
      </c>
      <c r="AC24" s="116">
        <v>7.6256705795000004</v>
      </c>
      <c r="AD24" s="106">
        <v>6.8419122433000004</v>
      </c>
      <c r="AE24" s="106">
        <v>8.4992104136000002</v>
      </c>
      <c r="AF24" s="106">
        <v>0.28072270980000003</v>
      </c>
      <c r="AG24" s="107">
        <v>5.7940808669999999</v>
      </c>
      <c r="AH24" s="106">
        <v>5.3319438342999996</v>
      </c>
      <c r="AI24" s="106">
        <v>6.2962728297000004</v>
      </c>
      <c r="AJ24" s="106">
        <v>1.0615061860999999</v>
      </c>
      <c r="AK24" s="106">
        <v>0.95240570589999995</v>
      </c>
      <c r="AL24" s="106">
        <v>1.1831044020999999</v>
      </c>
      <c r="AM24" s="106">
        <v>3.2309462400000002E-2</v>
      </c>
      <c r="AN24" s="106">
        <v>0.8579238937</v>
      </c>
      <c r="AO24" s="106">
        <v>0.74561113769999998</v>
      </c>
      <c r="AP24" s="106">
        <v>0.98715452349999999</v>
      </c>
      <c r="AQ24" s="106">
        <v>7.2740343200000002E-2</v>
      </c>
      <c r="AR24" s="106">
        <v>0.87706968389999995</v>
      </c>
      <c r="AS24" s="106">
        <v>0.76000085660000005</v>
      </c>
      <c r="AT24" s="106">
        <v>1.0121715307000001</v>
      </c>
      <c r="AU24" s="104" t="s">
        <v>28</v>
      </c>
      <c r="AV24" s="104" t="s">
        <v>28</v>
      </c>
      <c r="AW24" s="104" t="s">
        <v>28</v>
      </c>
      <c r="AX24" s="104" t="s">
        <v>28</v>
      </c>
      <c r="AY24" s="104" t="s">
        <v>28</v>
      </c>
      <c r="AZ24" s="104" t="s">
        <v>28</v>
      </c>
      <c r="BA24" s="104" t="s">
        <v>28</v>
      </c>
      <c r="BB24" s="104" t="s">
        <v>28</v>
      </c>
      <c r="BC24" s="110" t="s">
        <v>28</v>
      </c>
      <c r="BD24" s="111">
        <v>498</v>
      </c>
      <c r="BE24" s="111">
        <v>564</v>
      </c>
      <c r="BF24" s="111">
        <v>556</v>
      </c>
    </row>
    <row r="25" spans="1:58" x14ac:dyDescent="0.3">
      <c r="A25" s="10"/>
      <c r="B25" t="s">
        <v>70</v>
      </c>
      <c r="C25" s="104">
        <v>951</v>
      </c>
      <c r="D25" s="118">
        <v>13171</v>
      </c>
      <c r="E25" s="116">
        <v>10.437829447</v>
      </c>
      <c r="F25" s="106">
        <v>9.5100698719000007</v>
      </c>
      <c r="G25" s="106">
        <v>11.456097066</v>
      </c>
      <c r="H25" s="106">
        <v>5.2154030000000002E-4</v>
      </c>
      <c r="I25" s="107">
        <v>7.2204084732</v>
      </c>
      <c r="J25" s="106">
        <v>6.7757857627</v>
      </c>
      <c r="K25" s="106">
        <v>7.6942070404000003</v>
      </c>
      <c r="L25" s="106">
        <v>1.1791286595999999</v>
      </c>
      <c r="M25" s="106">
        <v>1.0743225877</v>
      </c>
      <c r="N25" s="106">
        <v>1.2941591398000001</v>
      </c>
      <c r="O25" s="118">
        <v>1069</v>
      </c>
      <c r="P25" s="118">
        <v>14630</v>
      </c>
      <c r="Q25" s="116">
        <v>9.8153076976999998</v>
      </c>
      <c r="R25" s="106">
        <v>8.9693406465999992</v>
      </c>
      <c r="S25" s="106">
        <v>10.741064365</v>
      </c>
      <c r="T25" s="106">
        <v>3.3906028999999998E-3</v>
      </c>
      <c r="U25" s="107">
        <v>7.3069036227000002</v>
      </c>
      <c r="V25" s="106">
        <v>6.8817552091999996</v>
      </c>
      <c r="W25" s="106">
        <v>7.7583173083999997</v>
      </c>
      <c r="X25" s="106">
        <v>1.1442335178</v>
      </c>
      <c r="Y25" s="106">
        <v>1.0456137002000001</v>
      </c>
      <c r="Z25" s="106">
        <v>1.2521549240000001</v>
      </c>
      <c r="AA25" s="118">
        <v>958</v>
      </c>
      <c r="AB25" s="118">
        <v>15791</v>
      </c>
      <c r="AC25" s="116">
        <v>7.7800607889000002</v>
      </c>
      <c r="AD25" s="106">
        <v>7.0900541655999998</v>
      </c>
      <c r="AE25" s="106">
        <v>8.5372191051000001</v>
      </c>
      <c r="AF25" s="106">
        <v>9.2435401599999995E-2</v>
      </c>
      <c r="AG25" s="107">
        <v>6.0667468811000003</v>
      </c>
      <c r="AH25" s="106">
        <v>5.6944895718000001</v>
      </c>
      <c r="AI25" s="106">
        <v>6.4633392080999998</v>
      </c>
      <c r="AJ25" s="106">
        <v>1.0829975633</v>
      </c>
      <c r="AK25" s="106">
        <v>0.98694747940000005</v>
      </c>
      <c r="AL25" s="106">
        <v>1.1883952759</v>
      </c>
      <c r="AM25" s="106">
        <v>6.4839500000000002E-5</v>
      </c>
      <c r="AN25" s="106">
        <v>0.79264563359999995</v>
      </c>
      <c r="AO25" s="106">
        <v>0.70722930510000004</v>
      </c>
      <c r="AP25" s="106">
        <v>0.88837820479999996</v>
      </c>
      <c r="AQ25" s="106">
        <v>0.2896020332</v>
      </c>
      <c r="AR25" s="106">
        <v>0.94035908020000003</v>
      </c>
      <c r="AS25" s="106">
        <v>0.83920169200000005</v>
      </c>
      <c r="AT25" s="106">
        <v>1.0537099819</v>
      </c>
      <c r="AU25" s="104">
        <v>1</v>
      </c>
      <c r="AV25" s="104">
        <v>2</v>
      </c>
      <c r="AW25" s="104" t="s">
        <v>28</v>
      </c>
      <c r="AX25" s="104" t="s">
        <v>28</v>
      </c>
      <c r="AY25" s="104" t="s">
        <v>228</v>
      </c>
      <c r="AZ25" s="104" t="s">
        <v>28</v>
      </c>
      <c r="BA25" s="104" t="s">
        <v>28</v>
      </c>
      <c r="BB25" s="104" t="s">
        <v>28</v>
      </c>
      <c r="BC25" s="110" t="s">
        <v>434</v>
      </c>
      <c r="BD25" s="111">
        <v>951</v>
      </c>
      <c r="BE25" s="111">
        <v>1069</v>
      </c>
      <c r="BF25" s="111">
        <v>958</v>
      </c>
    </row>
    <row r="26" spans="1:58" x14ac:dyDescent="0.3">
      <c r="A26" s="10"/>
      <c r="B26" t="s">
        <v>149</v>
      </c>
      <c r="C26" s="104">
        <v>209</v>
      </c>
      <c r="D26" s="118">
        <v>3085</v>
      </c>
      <c r="E26" s="116">
        <v>9.0982652100999992</v>
      </c>
      <c r="F26" s="106">
        <v>7.8037047097999999</v>
      </c>
      <c r="G26" s="106">
        <v>10.607581003</v>
      </c>
      <c r="H26" s="106">
        <v>0.72620188289999998</v>
      </c>
      <c r="I26" s="107">
        <v>6.7747163695000001</v>
      </c>
      <c r="J26" s="106">
        <v>5.9157835558</v>
      </c>
      <c r="K26" s="106">
        <v>7.7583605712999999</v>
      </c>
      <c r="L26" s="106">
        <v>1.0278023142999999</v>
      </c>
      <c r="M26" s="106">
        <v>0.8815598992</v>
      </c>
      <c r="N26" s="106">
        <v>1.1983049573</v>
      </c>
      <c r="O26" s="118">
        <v>217</v>
      </c>
      <c r="P26" s="118">
        <v>3236</v>
      </c>
      <c r="Q26" s="116">
        <v>8.3184167257000006</v>
      </c>
      <c r="R26" s="106">
        <v>7.1511850086999997</v>
      </c>
      <c r="S26" s="106">
        <v>9.6761665009000009</v>
      </c>
      <c r="T26" s="106">
        <v>0.69030468570000003</v>
      </c>
      <c r="U26" s="107">
        <v>6.7058096415000001</v>
      </c>
      <c r="V26" s="106">
        <v>5.8704027114999997</v>
      </c>
      <c r="W26" s="106">
        <v>7.6601018972999997</v>
      </c>
      <c r="X26" s="106">
        <v>0.96973131420000003</v>
      </c>
      <c r="Y26" s="106">
        <v>0.83365960920000004</v>
      </c>
      <c r="Z26" s="106">
        <v>1.128012934</v>
      </c>
      <c r="AA26" s="118">
        <v>224</v>
      </c>
      <c r="AB26" s="118">
        <v>3397</v>
      </c>
      <c r="AC26" s="116">
        <v>7.7484419031999998</v>
      </c>
      <c r="AD26" s="106">
        <v>6.6705038557999998</v>
      </c>
      <c r="AE26" s="106">
        <v>9.0005722544999998</v>
      </c>
      <c r="AF26" s="106">
        <v>0.32219652329999998</v>
      </c>
      <c r="AG26" s="107">
        <v>6.5940535767000004</v>
      </c>
      <c r="AH26" s="106">
        <v>5.7846778243000001</v>
      </c>
      <c r="AI26" s="106">
        <v>7.5166748941000003</v>
      </c>
      <c r="AJ26" s="106">
        <v>1.0785961610999999</v>
      </c>
      <c r="AK26" s="106">
        <v>0.92854536970000001</v>
      </c>
      <c r="AL26" s="106">
        <v>1.2528948146000001</v>
      </c>
      <c r="AM26" s="106">
        <v>0.49489504919999999</v>
      </c>
      <c r="AN26" s="106">
        <v>0.93148037169999998</v>
      </c>
      <c r="AO26" s="106">
        <v>0.7597212069</v>
      </c>
      <c r="AP26" s="106">
        <v>1.1420711636</v>
      </c>
      <c r="AQ26" s="106">
        <v>0.39465310580000001</v>
      </c>
      <c r="AR26" s="106">
        <v>0.91428602420000005</v>
      </c>
      <c r="AS26" s="106">
        <v>0.74382552329999996</v>
      </c>
      <c r="AT26" s="106">
        <v>1.1238105009999999</v>
      </c>
      <c r="AU26" s="104" t="s">
        <v>28</v>
      </c>
      <c r="AV26" s="104" t="s">
        <v>28</v>
      </c>
      <c r="AW26" s="104" t="s">
        <v>28</v>
      </c>
      <c r="AX26" s="104" t="s">
        <v>28</v>
      </c>
      <c r="AY26" s="104" t="s">
        <v>28</v>
      </c>
      <c r="AZ26" s="104" t="s">
        <v>28</v>
      </c>
      <c r="BA26" s="104" t="s">
        <v>28</v>
      </c>
      <c r="BB26" s="104" t="s">
        <v>28</v>
      </c>
      <c r="BC26" s="110" t="s">
        <v>28</v>
      </c>
      <c r="BD26" s="111">
        <v>209</v>
      </c>
      <c r="BE26" s="111">
        <v>217</v>
      </c>
      <c r="BF26" s="111">
        <v>224</v>
      </c>
    </row>
    <row r="27" spans="1:58" x14ac:dyDescent="0.3">
      <c r="A27" s="10"/>
      <c r="B27" t="s">
        <v>205</v>
      </c>
      <c r="C27" s="104">
        <v>159</v>
      </c>
      <c r="D27" s="118">
        <v>2072</v>
      </c>
      <c r="E27" s="116">
        <v>9.3290771894999995</v>
      </c>
      <c r="F27" s="106">
        <v>7.8541334756000003</v>
      </c>
      <c r="G27" s="106">
        <v>11.081003586</v>
      </c>
      <c r="H27" s="106">
        <v>0.55008816049999998</v>
      </c>
      <c r="I27" s="107">
        <v>7.6737451737000004</v>
      </c>
      <c r="J27" s="106">
        <v>6.5690520026000003</v>
      </c>
      <c r="K27" s="106">
        <v>8.9642105084000008</v>
      </c>
      <c r="L27" s="106">
        <v>1.0538764154</v>
      </c>
      <c r="M27" s="106">
        <v>0.88725667770000005</v>
      </c>
      <c r="N27" s="106">
        <v>1.2517860128</v>
      </c>
      <c r="O27" s="118">
        <v>153</v>
      </c>
      <c r="P27" s="118">
        <v>2096</v>
      </c>
      <c r="Q27" s="116">
        <v>8.6841590977000003</v>
      </c>
      <c r="R27" s="106">
        <v>7.2928340543000001</v>
      </c>
      <c r="S27" s="106">
        <v>10.340920782</v>
      </c>
      <c r="T27" s="106">
        <v>0.89025538250000003</v>
      </c>
      <c r="U27" s="107">
        <v>7.2996183205999996</v>
      </c>
      <c r="V27" s="106">
        <v>6.2299503624000003</v>
      </c>
      <c r="W27" s="106">
        <v>8.5529457742999995</v>
      </c>
      <c r="X27" s="106">
        <v>1.0123682537000001</v>
      </c>
      <c r="Y27" s="106">
        <v>0.85017254900000006</v>
      </c>
      <c r="Z27" s="106">
        <v>1.2055076141000001</v>
      </c>
      <c r="AA27" s="118">
        <v>138</v>
      </c>
      <c r="AB27" s="118">
        <v>2122</v>
      </c>
      <c r="AC27" s="116">
        <v>7.5599014552000003</v>
      </c>
      <c r="AD27" s="106">
        <v>6.2954714467999997</v>
      </c>
      <c r="AE27" s="106">
        <v>9.0782891315000001</v>
      </c>
      <c r="AF27" s="106">
        <v>0.58477502680000004</v>
      </c>
      <c r="AG27" s="107">
        <v>6.5032987747000002</v>
      </c>
      <c r="AH27" s="106">
        <v>5.5039517695000004</v>
      </c>
      <c r="AI27" s="106">
        <v>7.6840962139000002</v>
      </c>
      <c r="AJ27" s="106">
        <v>1.0523510133</v>
      </c>
      <c r="AK27" s="106">
        <v>0.87634022680000001</v>
      </c>
      <c r="AL27" s="106">
        <v>1.2637131347999999</v>
      </c>
      <c r="AM27" s="106">
        <v>0.26819802999999998</v>
      </c>
      <c r="AN27" s="106">
        <v>0.87053926240000001</v>
      </c>
      <c r="AO27" s="106">
        <v>0.68108905990000002</v>
      </c>
      <c r="AP27" s="106">
        <v>1.1126865075000001</v>
      </c>
      <c r="AQ27" s="106">
        <v>0.55388826830000004</v>
      </c>
      <c r="AR27" s="106">
        <v>0.93087010869999998</v>
      </c>
      <c r="AS27" s="106">
        <v>0.73430896830000003</v>
      </c>
      <c r="AT27" s="106">
        <v>1.1800470874</v>
      </c>
      <c r="AU27" s="104" t="s">
        <v>28</v>
      </c>
      <c r="AV27" s="104" t="s">
        <v>28</v>
      </c>
      <c r="AW27" s="104" t="s">
        <v>28</v>
      </c>
      <c r="AX27" s="104" t="s">
        <v>28</v>
      </c>
      <c r="AY27" s="104" t="s">
        <v>28</v>
      </c>
      <c r="AZ27" s="104" t="s">
        <v>28</v>
      </c>
      <c r="BA27" s="104" t="s">
        <v>28</v>
      </c>
      <c r="BB27" s="104" t="s">
        <v>28</v>
      </c>
      <c r="BC27" s="110" t="s">
        <v>28</v>
      </c>
      <c r="BD27" s="111">
        <v>159</v>
      </c>
      <c r="BE27" s="111">
        <v>153</v>
      </c>
      <c r="BF27" s="111">
        <v>138</v>
      </c>
    </row>
    <row r="28" spans="1:58" x14ac:dyDescent="0.3">
      <c r="A28" s="10"/>
      <c r="B28" t="s">
        <v>73</v>
      </c>
      <c r="C28" s="104">
        <v>384</v>
      </c>
      <c r="D28" s="118">
        <v>4125</v>
      </c>
      <c r="E28" s="116">
        <v>9.4976552672000008</v>
      </c>
      <c r="F28" s="106">
        <v>8.3894041915000006</v>
      </c>
      <c r="G28" s="106">
        <v>10.752307734</v>
      </c>
      <c r="H28" s="106">
        <v>0.26621339869999999</v>
      </c>
      <c r="I28" s="107">
        <v>9.3090909091</v>
      </c>
      <c r="J28" s="106">
        <v>8.4230537996999999</v>
      </c>
      <c r="K28" s="106">
        <v>10.288331954</v>
      </c>
      <c r="L28" s="106">
        <v>1.0729201489</v>
      </c>
      <c r="M28" s="106">
        <v>0.94772452159999998</v>
      </c>
      <c r="N28" s="106">
        <v>1.2146542794999999</v>
      </c>
      <c r="O28" s="118">
        <v>355</v>
      </c>
      <c r="P28" s="118">
        <v>4256</v>
      </c>
      <c r="Q28" s="116">
        <v>7.9322120589000003</v>
      </c>
      <c r="R28" s="106">
        <v>6.9837133872999999</v>
      </c>
      <c r="S28" s="106">
        <v>9.0095318432999996</v>
      </c>
      <c r="T28" s="106">
        <v>0.22832321750000001</v>
      </c>
      <c r="U28" s="107">
        <v>8.3411654135000006</v>
      </c>
      <c r="V28" s="106">
        <v>7.5170882111999999</v>
      </c>
      <c r="W28" s="106">
        <v>9.2555838777999995</v>
      </c>
      <c r="X28" s="106">
        <v>0.92470895340000003</v>
      </c>
      <c r="Y28" s="106">
        <v>0.81413636560000002</v>
      </c>
      <c r="Z28" s="106">
        <v>1.0502990463999999</v>
      </c>
      <c r="AA28" s="118">
        <v>337</v>
      </c>
      <c r="AB28" s="118">
        <v>4329</v>
      </c>
      <c r="AC28" s="116">
        <v>7.0022190680999996</v>
      </c>
      <c r="AD28" s="106">
        <v>6.1500740458000003</v>
      </c>
      <c r="AE28" s="106">
        <v>7.9724360248000004</v>
      </c>
      <c r="AF28" s="106">
        <v>0.69895430650000001</v>
      </c>
      <c r="AG28" s="107">
        <v>7.7847077847000001</v>
      </c>
      <c r="AH28" s="106">
        <v>6.9963964769000002</v>
      </c>
      <c r="AI28" s="106">
        <v>8.6618412055</v>
      </c>
      <c r="AJ28" s="106">
        <v>0.97472068590000005</v>
      </c>
      <c r="AK28" s="106">
        <v>0.85610066380000005</v>
      </c>
      <c r="AL28" s="106">
        <v>1.1097765201000001</v>
      </c>
      <c r="AM28" s="106">
        <v>0.15328083949999999</v>
      </c>
      <c r="AN28" s="106">
        <v>0.88275742199999996</v>
      </c>
      <c r="AO28" s="106">
        <v>0.74389111659999996</v>
      </c>
      <c r="AP28" s="106">
        <v>1.0475466755</v>
      </c>
      <c r="AQ28" s="106">
        <v>3.4129037500000001E-2</v>
      </c>
      <c r="AR28" s="106">
        <v>0.83517582349999997</v>
      </c>
      <c r="AS28" s="106">
        <v>0.70698630870000001</v>
      </c>
      <c r="AT28" s="106">
        <v>0.98660843580000002</v>
      </c>
      <c r="AU28" s="104" t="s">
        <v>28</v>
      </c>
      <c r="AV28" s="104" t="s">
        <v>28</v>
      </c>
      <c r="AW28" s="104" t="s">
        <v>28</v>
      </c>
      <c r="AX28" s="104" t="s">
        <v>28</v>
      </c>
      <c r="AY28" s="104" t="s">
        <v>28</v>
      </c>
      <c r="AZ28" s="104" t="s">
        <v>28</v>
      </c>
      <c r="BA28" s="104" t="s">
        <v>28</v>
      </c>
      <c r="BB28" s="104" t="s">
        <v>28</v>
      </c>
      <c r="BC28" s="110" t="s">
        <v>28</v>
      </c>
      <c r="BD28" s="111">
        <v>384</v>
      </c>
      <c r="BE28" s="111">
        <v>355</v>
      </c>
      <c r="BF28" s="111">
        <v>337</v>
      </c>
    </row>
    <row r="29" spans="1:58" x14ac:dyDescent="0.3">
      <c r="A29" s="10"/>
      <c r="B29" t="s">
        <v>76</v>
      </c>
      <c r="C29" s="104">
        <v>341</v>
      </c>
      <c r="D29" s="118">
        <v>3062</v>
      </c>
      <c r="E29" s="116">
        <v>11.356441185</v>
      </c>
      <c r="F29" s="106">
        <v>9.9740053689000003</v>
      </c>
      <c r="G29" s="106">
        <v>12.930487963999999</v>
      </c>
      <c r="H29" s="106">
        <v>1.6878809999999999E-4</v>
      </c>
      <c r="I29" s="107">
        <v>11.136512084</v>
      </c>
      <c r="J29" s="106">
        <v>10.015071281999999</v>
      </c>
      <c r="K29" s="106">
        <v>12.383526577</v>
      </c>
      <c r="L29" s="106">
        <v>1.2829013293</v>
      </c>
      <c r="M29" s="106">
        <v>1.1267319170000001</v>
      </c>
      <c r="N29" s="106">
        <v>1.4607164276</v>
      </c>
      <c r="O29" s="118">
        <v>340</v>
      </c>
      <c r="P29" s="118">
        <v>3206</v>
      </c>
      <c r="Q29" s="116">
        <v>10.500917728999999</v>
      </c>
      <c r="R29" s="106">
        <v>9.2224337923000004</v>
      </c>
      <c r="S29" s="106">
        <v>11.956634835999999</v>
      </c>
      <c r="T29" s="106">
        <v>2.2621853E-3</v>
      </c>
      <c r="U29" s="107">
        <v>10.605115409</v>
      </c>
      <c r="V29" s="106">
        <v>9.5356985621000003</v>
      </c>
      <c r="W29" s="106">
        <v>11.794466036999999</v>
      </c>
      <c r="X29" s="106">
        <v>1.2241594867000001</v>
      </c>
      <c r="Y29" s="106">
        <v>1.0751183953000001</v>
      </c>
      <c r="Z29" s="106">
        <v>1.3938617882</v>
      </c>
      <c r="AA29" s="118">
        <v>298</v>
      </c>
      <c r="AB29" s="118">
        <v>3341</v>
      </c>
      <c r="AC29" s="116">
        <v>8.5983972707999996</v>
      </c>
      <c r="AD29" s="106">
        <v>7.5050675800000004</v>
      </c>
      <c r="AE29" s="106">
        <v>9.8510019848999999</v>
      </c>
      <c r="AF29" s="106">
        <v>9.5854258000000001E-3</v>
      </c>
      <c r="AG29" s="107">
        <v>8.9194851840999991</v>
      </c>
      <c r="AH29" s="106">
        <v>7.9621619517999997</v>
      </c>
      <c r="AI29" s="106">
        <v>9.9919112961999996</v>
      </c>
      <c r="AJ29" s="106">
        <v>1.1969113795999999</v>
      </c>
      <c r="AK29" s="106">
        <v>1.0447180455</v>
      </c>
      <c r="AL29" s="106">
        <v>1.3712760652</v>
      </c>
      <c r="AM29" s="106">
        <v>2.7515337899999999E-2</v>
      </c>
      <c r="AN29" s="106">
        <v>0.81882341069999998</v>
      </c>
      <c r="AO29" s="106">
        <v>0.68548336980000002</v>
      </c>
      <c r="AP29" s="106">
        <v>0.97810072059999997</v>
      </c>
      <c r="AQ29" s="106">
        <v>0.37433162609999998</v>
      </c>
      <c r="AR29" s="106">
        <v>0.92466623640000001</v>
      </c>
      <c r="AS29" s="106">
        <v>0.77793101529999997</v>
      </c>
      <c r="AT29" s="106">
        <v>1.0990790081999999</v>
      </c>
      <c r="AU29" s="104">
        <v>1</v>
      </c>
      <c r="AV29" s="104">
        <v>2</v>
      </c>
      <c r="AW29" s="104" t="s">
        <v>28</v>
      </c>
      <c r="AX29" s="104" t="s">
        <v>28</v>
      </c>
      <c r="AY29" s="104" t="s">
        <v>28</v>
      </c>
      <c r="AZ29" s="104" t="s">
        <v>28</v>
      </c>
      <c r="BA29" s="104" t="s">
        <v>28</v>
      </c>
      <c r="BB29" s="104" t="s">
        <v>28</v>
      </c>
      <c r="BC29" s="110" t="s">
        <v>435</v>
      </c>
      <c r="BD29" s="111">
        <v>341</v>
      </c>
      <c r="BE29" s="111">
        <v>340</v>
      </c>
      <c r="BF29" s="111">
        <v>298</v>
      </c>
    </row>
    <row r="30" spans="1:58" x14ac:dyDescent="0.3">
      <c r="A30" s="10"/>
      <c r="B30" t="s">
        <v>72</v>
      </c>
      <c r="C30" s="104">
        <v>267</v>
      </c>
      <c r="D30" s="118">
        <v>3470</v>
      </c>
      <c r="E30" s="116">
        <v>9.9414721686000007</v>
      </c>
      <c r="F30" s="106">
        <v>8.6512281683999994</v>
      </c>
      <c r="G30" s="106">
        <v>11.424143133999999</v>
      </c>
      <c r="H30" s="106">
        <v>0.1017862274</v>
      </c>
      <c r="I30" s="107">
        <v>7.6945244956999996</v>
      </c>
      <c r="J30" s="106">
        <v>6.8247869436000004</v>
      </c>
      <c r="K30" s="106">
        <v>8.6750997069999993</v>
      </c>
      <c r="L30" s="106">
        <v>1.1230567440000001</v>
      </c>
      <c r="M30" s="106">
        <v>0.97730195019999999</v>
      </c>
      <c r="N30" s="106">
        <v>1.2905494048999999</v>
      </c>
      <c r="O30" s="118">
        <v>249</v>
      </c>
      <c r="P30" s="118">
        <v>3686</v>
      </c>
      <c r="Q30" s="116">
        <v>8.5044362214000007</v>
      </c>
      <c r="R30" s="106">
        <v>7.3753901448999999</v>
      </c>
      <c r="S30" s="106">
        <v>9.8063199400999999</v>
      </c>
      <c r="T30" s="106">
        <v>0.90558064719999998</v>
      </c>
      <c r="U30" s="107">
        <v>6.7552902876000003</v>
      </c>
      <c r="V30" s="106">
        <v>5.9662481157</v>
      </c>
      <c r="W30" s="106">
        <v>7.6486840615</v>
      </c>
      <c r="X30" s="106">
        <v>0.99141680259999998</v>
      </c>
      <c r="Y30" s="106">
        <v>0.85979664320000004</v>
      </c>
      <c r="Z30" s="106">
        <v>1.1431857570999999</v>
      </c>
      <c r="AA30" s="118">
        <v>231</v>
      </c>
      <c r="AB30" s="118">
        <v>3892</v>
      </c>
      <c r="AC30" s="116">
        <v>7.5137194239999996</v>
      </c>
      <c r="AD30" s="106">
        <v>6.4839291753000001</v>
      </c>
      <c r="AE30" s="106">
        <v>8.7070629640000003</v>
      </c>
      <c r="AF30" s="106">
        <v>0.55050458359999999</v>
      </c>
      <c r="AG30" s="107">
        <v>5.9352517986000004</v>
      </c>
      <c r="AH30" s="106">
        <v>5.2171605118000004</v>
      </c>
      <c r="AI30" s="106">
        <v>6.7521813508999999</v>
      </c>
      <c r="AJ30" s="106">
        <v>1.0459223968</v>
      </c>
      <c r="AK30" s="106">
        <v>0.90257385999999995</v>
      </c>
      <c r="AL30" s="106">
        <v>1.2120378271000001</v>
      </c>
      <c r="AM30" s="106">
        <v>0.21459142849999999</v>
      </c>
      <c r="AN30" s="106">
        <v>0.88350588190000001</v>
      </c>
      <c r="AO30" s="106">
        <v>0.72653809690000004</v>
      </c>
      <c r="AP30" s="106">
        <v>1.0743863903999999</v>
      </c>
      <c r="AQ30" s="106">
        <v>0.1056740449</v>
      </c>
      <c r="AR30" s="106">
        <v>0.85545038770000004</v>
      </c>
      <c r="AS30" s="106">
        <v>0.70803764449999995</v>
      </c>
      <c r="AT30" s="106">
        <v>1.0335543196000001</v>
      </c>
      <c r="AU30" s="104" t="s">
        <v>28</v>
      </c>
      <c r="AV30" s="104" t="s">
        <v>28</v>
      </c>
      <c r="AW30" s="104" t="s">
        <v>28</v>
      </c>
      <c r="AX30" s="104" t="s">
        <v>28</v>
      </c>
      <c r="AY30" s="104" t="s">
        <v>28</v>
      </c>
      <c r="AZ30" s="104" t="s">
        <v>28</v>
      </c>
      <c r="BA30" s="104" t="s">
        <v>28</v>
      </c>
      <c r="BB30" s="104" t="s">
        <v>28</v>
      </c>
      <c r="BC30" s="110" t="s">
        <v>28</v>
      </c>
      <c r="BD30" s="111">
        <v>267</v>
      </c>
      <c r="BE30" s="111">
        <v>249</v>
      </c>
      <c r="BF30" s="111">
        <v>231</v>
      </c>
    </row>
    <row r="31" spans="1:58" x14ac:dyDescent="0.3">
      <c r="A31" s="10"/>
      <c r="B31" t="s">
        <v>78</v>
      </c>
      <c r="C31" s="104">
        <v>266</v>
      </c>
      <c r="D31" s="118">
        <v>3294</v>
      </c>
      <c r="E31" s="116">
        <v>10.093137370999999</v>
      </c>
      <c r="F31" s="106">
        <v>8.7760341619000002</v>
      </c>
      <c r="G31" s="106">
        <v>11.607910831</v>
      </c>
      <c r="H31" s="106">
        <v>6.5928126500000003E-2</v>
      </c>
      <c r="I31" s="107">
        <v>8.0752884032000001</v>
      </c>
      <c r="J31" s="106">
        <v>7.1608986419000002</v>
      </c>
      <c r="K31" s="106">
        <v>9.1064384590999996</v>
      </c>
      <c r="L31" s="106">
        <v>1.1401898833999999</v>
      </c>
      <c r="M31" s="106">
        <v>0.99140088950000005</v>
      </c>
      <c r="N31" s="106">
        <v>1.3113090617000001</v>
      </c>
      <c r="O31" s="118">
        <v>264</v>
      </c>
      <c r="P31" s="118">
        <v>3398</v>
      </c>
      <c r="Q31" s="116">
        <v>9.9583995620000003</v>
      </c>
      <c r="R31" s="106">
        <v>8.6554496913999994</v>
      </c>
      <c r="S31" s="106">
        <v>11.457489255</v>
      </c>
      <c r="T31" s="106">
        <v>3.7024715299999997E-2</v>
      </c>
      <c r="U31" s="107">
        <v>7.7692760446999998</v>
      </c>
      <c r="V31" s="106">
        <v>6.8864075078000004</v>
      </c>
      <c r="W31" s="106">
        <v>8.7653323145000002</v>
      </c>
      <c r="X31" s="106">
        <v>1.1609146562999999</v>
      </c>
      <c r="Y31" s="106">
        <v>1.0090214137</v>
      </c>
      <c r="Z31" s="106">
        <v>1.335673179</v>
      </c>
      <c r="AA31" s="118">
        <v>252</v>
      </c>
      <c r="AB31" s="118">
        <v>3456</v>
      </c>
      <c r="AC31" s="116">
        <v>8.6608017942999993</v>
      </c>
      <c r="AD31" s="106">
        <v>7.5070088096000003</v>
      </c>
      <c r="AE31" s="106">
        <v>9.9919274936000004</v>
      </c>
      <c r="AF31" s="106">
        <v>1.03702415E-2</v>
      </c>
      <c r="AG31" s="107">
        <v>7.2916666667000003</v>
      </c>
      <c r="AH31" s="106">
        <v>6.4447511081000002</v>
      </c>
      <c r="AI31" s="106">
        <v>8.2498768200000008</v>
      </c>
      <c r="AJ31" s="106">
        <v>1.2055981944</v>
      </c>
      <c r="AK31" s="106">
        <v>1.0449882679</v>
      </c>
      <c r="AL31" s="106">
        <v>1.3908931333000001</v>
      </c>
      <c r="AM31" s="106">
        <v>0.15123462879999999</v>
      </c>
      <c r="AN31" s="106">
        <v>0.86969816190000004</v>
      </c>
      <c r="AO31" s="106">
        <v>0.71873205549999997</v>
      </c>
      <c r="AP31" s="106">
        <v>1.0523739508000001</v>
      </c>
      <c r="AQ31" s="106">
        <v>0.88862047229999996</v>
      </c>
      <c r="AR31" s="106">
        <v>0.98665055229999998</v>
      </c>
      <c r="AS31" s="106">
        <v>0.81748752390000001</v>
      </c>
      <c r="AT31" s="106">
        <v>1.1908185555999999</v>
      </c>
      <c r="AU31" s="104" t="s">
        <v>28</v>
      </c>
      <c r="AV31" s="104" t="s">
        <v>28</v>
      </c>
      <c r="AW31" s="104" t="s">
        <v>28</v>
      </c>
      <c r="AX31" s="104" t="s">
        <v>28</v>
      </c>
      <c r="AY31" s="104" t="s">
        <v>28</v>
      </c>
      <c r="AZ31" s="104" t="s">
        <v>28</v>
      </c>
      <c r="BA31" s="104" t="s">
        <v>28</v>
      </c>
      <c r="BB31" s="104" t="s">
        <v>28</v>
      </c>
      <c r="BC31" s="110" t="s">
        <v>28</v>
      </c>
      <c r="BD31" s="111">
        <v>266</v>
      </c>
      <c r="BE31" s="111">
        <v>264</v>
      </c>
      <c r="BF31" s="111">
        <v>252</v>
      </c>
    </row>
    <row r="32" spans="1:58" x14ac:dyDescent="0.3">
      <c r="A32" s="10"/>
      <c r="B32" t="s">
        <v>182</v>
      </c>
      <c r="C32" s="104">
        <v>491</v>
      </c>
      <c r="D32" s="118">
        <v>5900</v>
      </c>
      <c r="E32" s="116">
        <v>8.4656274479999993</v>
      </c>
      <c r="F32" s="106">
        <v>7.5564990322999996</v>
      </c>
      <c r="G32" s="106">
        <v>9.4841338273000009</v>
      </c>
      <c r="H32" s="106">
        <v>0.4411466939</v>
      </c>
      <c r="I32" s="107">
        <v>8.3220338983000008</v>
      </c>
      <c r="J32" s="106">
        <v>7.6175496329000003</v>
      </c>
      <c r="K32" s="106">
        <v>9.0916700963999997</v>
      </c>
      <c r="L32" s="106">
        <v>0.95633522240000002</v>
      </c>
      <c r="M32" s="106">
        <v>0.8536338537</v>
      </c>
      <c r="N32" s="106">
        <v>1.0713926745</v>
      </c>
      <c r="O32" s="118">
        <v>480</v>
      </c>
      <c r="P32" s="118">
        <v>6092</v>
      </c>
      <c r="Q32" s="116">
        <v>8.1405531148999994</v>
      </c>
      <c r="R32" s="106">
        <v>7.2627709734000003</v>
      </c>
      <c r="S32" s="106">
        <v>9.1244244462000008</v>
      </c>
      <c r="T32" s="106">
        <v>0.36850660689999998</v>
      </c>
      <c r="U32" s="107">
        <v>7.8791858174999998</v>
      </c>
      <c r="V32" s="106">
        <v>7.2049253511</v>
      </c>
      <c r="W32" s="106">
        <v>8.6165457823999994</v>
      </c>
      <c r="X32" s="106">
        <v>0.94899660959999999</v>
      </c>
      <c r="Y32" s="106">
        <v>0.84666790240000001</v>
      </c>
      <c r="Z32" s="106">
        <v>1.0636928157000001</v>
      </c>
      <c r="AA32" s="118">
        <v>501</v>
      </c>
      <c r="AB32" s="118">
        <v>6289</v>
      </c>
      <c r="AC32" s="116">
        <v>8.1245007415000003</v>
      </c>
      <c r="AD32" s="106">
        <v>7.2565205340999999</v>
      </c>
      <c r="AE32" s="106">
        <v>9.0963033853000006</v>
      </c>
      <c r="AF32" s="106">
        <v>3.2790903900000001E-2</v>
      </c>
      <c r="AG32" s="107">
        <v>7.9662903482000003</v>
      </c>
      <c r="AH32" s="106">
        <v>7.2983930915000004</v>
      </c>
      <c r="AI32" s="106">
        <v>8.6953088326000003</v>
      </c>
      <c r="AJ32" s="106">
        <v>1.1309441846999999</v>
      </c>
      <c r="AK32" s="106">
        <v>1.0101198782</v>
      </c>
      <c r="AL32" s="106">
        <v>1.2662207491999999</v>
      </c>
      <c r="AM32" s="106">
        <v>0.97920375650000002</v>
      </c>
      <c r="AN32" s="106">
        <v>0.99802809790000002</v>
      </c>
      <c r="AO32" s="106">
        <v>0.86037624759999998</v>
      </c>
      <c r="AP32" s="106">
        <v>1.1577029084999999</v>
      </c>
      <c r="AQ32" s="106">
        <v>0.60551280200000002</v>
      </c>
      <c r="AR32" s="106">
        <v>0.96160068050000003</v>
      </c>
      <c r="AS32" s="106">
        <v>0.82882641720000005</v>
      </c>
      <c r="AT32" s="106">
        <v>1.1156447835000001</v>
      </c>
      <c r="AU32" s="104" t="s">
        <v>28</v>
      </c>
      <c r="AV32" s="104" t="s">
        <v>28</v>
      </c>
      <c r="AW32" s="104" t="s">
        <v>28</v>
      </c>
      <c r="AX32" s="104" t="s">
        <v>28</v>
      </c>
      <c r="AY32" s="104" t="s">
        <v>28</v>
      </c>
      <c r="AZ32" s="104" t="s">
        <v>28</v>
      </c>
      <c r="BA32" s="104" t="s">
        <v>28</v>
      </c>
      <c r="BB32" s="104" t="s">
        <v>28</v>
      </c>
      <c r="BC32" s="110" t="s">
        <v>28</v>
      </c>
      <c r="BD32" s="111">
        <v>491</v>
      </c>
      <c r="BE32" s="111">
        <v>480</v>
      </c>
      <c r="BF32" s="111">
        <v>501</v>
      </c>
    </row>
    <row r="33" spans="1:93" x14ac:dyDescent="0.3">
      <c r="A33" s="10"/>
      <c r="B33" t="s">
        <v>71</v>
      </c>
      <c r="C33" s="104">
        <v>559</v>
      </c>
      <c r="D33" s="118">
        <v>9145</v>
      </c>
      <c r="E33" s="116">
        <v>8.0885174228000007</v>
      </c>
      <c r="F33" s="106">
        <v>7.2591210541000004</v>
      </c>
      <c r="G33" s="106">
        <v>9.0126771011999995</v>
      </c>
      <c r="H33" s="106">
        <v>0.1021773956</v>
      </c>
      <c r="I33" s="107">
        <v>6.1126298523999996</v>
      </c>
      <c r="J33" s="106">
        <v>5.6263417582999997</v>
      </c>
      <c r="K33" s="106">
        <v>6.6409481181999999</v>
      </c>
      <c r="L33" s="106">
        <v>0.91373429269999995</v>
      </c>
      <c r="M33" s="106">
        <v>0.82004000180000003</v>
      </c>
      <c r="N33" s="106">
        <v>1.0181336957</v>
      </c>
      <c r="O33" s="118">
        <v>606</v>
      </c>
      <c r="P33" s="118">
        <v>11075</v>
      </c>
      <c r="Q33" s="116">
        <v>7.7699914193000001</v>
      </c>
      <c r="R33" s="106">
        <v>6.9968762137000002</v>
      </c>
      <c r="S33" s="106">
        <v>8.6285314777999993</v>
      </c>
      <c r="T33" s="106">
        <v>6.4275916500000002E-2</v>
      </c>
      <c r="U33" s="107">
        <v>5.4717832956999999</v>
      </c>
      <c r="V33" s="106">
        <v>5.0530220129999996</v>
      </c>
      <c r="W33" s="106">
        <v>5.9252487636</v>
      </c>
      <c r="X33" s="106">
        <v>0.90579785049999995</v>
      </c>
      <c r="Y33" s="106">
        <v>0.81567084089999997</v>
      </c>
      <c r="Z33" s="106">
        <v>1.0058833843999999</v>
      </c>
      <c r="AA33" s="118">
        <v>610</v>
      </c>
      <c r="AB33" s="118">
        <v>12502</v>
      </c>
      <c r="AC33" s="116">
        <v>6.7826205392999999</v>
      </c>
      <c r="AD33" s="106">
        <v>6.1104945281000003</v>
      </c>
      <c r="AE33" s="106">
        <v>7.5286772892</v>
      </c>
      <c r="AF33" s="106">
        <v>0.28043795970000002</v>
      </c>
      <c r="AG33" s="107">
        <v>4.8792193249000002</v>
      </c>
      <c r="AH33" s="106">
        <v>4.5069858788000001</v>
      </c>
      <c r="AI33" s="106">
        <v>5.2821956537999997</v>
      </c>
      <c r="AJ33" s="106">
        <v>0.94415220089999996</v>
      </c>
      <c r="AK33" s="106">
        <v>0.85059112830000005</v>
      </c>
      <c r="AL33" s="106">
        <v>1.0480045568</v>
      </c>
      <c r="AM33" s="106">
        <v>4.7865136000000003E-2</v>
      </c>
      <c r="AN33" s="106">
        <v>0.87292510030000003</v>
      </c>
      <c r="AO33" s="106">
        <v>0.76297238489999997</v>
      </c>
      <c r="AP33" s="106">
        <v>0.99872321180000001</v>
      </c>
      <c r="AQ33" s="106">
        <v>0.56627369009999995</v>
      </c>
      <c r="AR33" s="106">
        <v>0.9606199768</v>
      </c>
      <c r="AS33" s="106">
        <v>0.83738640119999996</v>
      </c>
      <c r="AT33" s="106">
        <v>1.1019891636000001</v>
      </c>
      <c r="AU33" s="104" t="s">
        <v>28</v>
      </c>
      <c r="AV33" s="104" t="s">
        <v>28</v>
      </c>
      <c r="AW33" s="104" t="s">
        <v>28</v>
      </c>
      <c r="AX33" s="104" t="s">
        <v>28</v>
      </c>
      <c r="AY33" s="104" t="s">
        <v>28</v>
      </c>
      <c r="AZ33" s="104" t="s">
        <v>28</v>
      </c>
      <c r="BA33" s="104" t="s">
        <v>28</v>
      </c>
      <c r="BB33" s="104" t="s">
        <v>28</v>
      </c>
      <c r="BC33" s="110" t="s">
        <v>28</v>
      </c>
      <c r="BD33" s="111">
        <v>559</v>
      </c>
      <c r="BE33" s="111">
        <v>606</v>
      </c>
      <c r="BF33" s="111">
        <v>610</v>
      </c>
    </row>
    <row r="34" spans="1:93" x14ac:dyDescent="0.3">
      <c r="A34" s="10"/>
      <c r="B34" t="s">
        <v>77</v>
      </c>
      <c r="C34" s="104">
        <v>433</v>
      </c>
      <c r="D34" s="118">
        <v>5057</v>
      </c>
      <c r="E34" s="116">
        <v>12.862476555000001</v>
      </c>
      <c r="F34" s="106">
        <v>11.431727118</v>
      </c>
      <c r="G34" s="106">
        <v>14.472292894000001</v>
      </c>
      <c r="H34" s="106">
        <v>5.2832319999999998E-10</v>
      </c>
      <c r="I34" s="107">
        <v>8.5623887679999999</v>
      </c>
      <c r="J34" s="106">
        <v>7.7927152482000004</v>
      </c>
      <c r="K34" s="106">
        <v>9.4080816609000006</v>
      </c>
      <c r="L34" s="106">
        <v>1.4530333932999999</v>
      </c>
      <c r="M34" s="106">
        <v>1.2914061435999999</v>
      </c>
      <c r="N34" s="106">
        <v>1.6348892659000001</v>
      </c>
      <c r="O34" s="118">
        <v>464</v>
      </c>
      <c r="P34" s="118">
        <v>5208</v>
      </c>
      <c r="Q34" s="116">
        <v>13.014016462000001</v>
      </c>
      <c r="R34" s="106">
        <v>11.59318747</v>
      </c>
      <c r="S34" s="106">
        <v>14.608978327000001</v>
      </c>
      <c r="T34" s="106">
        <v>1.5892489999999999E-12</v>
      </c>
      <c r="U34" s="107">
        <v>8.9093701996999997</v>
      </c>
      <c r="V34" s="106">
        <v>8.1345019086000008</v>
      </c>
      <c r="W34" s="106">
        <v>9.7580501237000004</v>
      </c>
      <c r="X34" s="106">
        <v>1.517127562</v>
      </c>
      <c r="Y34" s="106">
        <v>1.3514923923</v>
      </c>
      <c r="Z34" s="106">
        <v>1.70306252</v>
      </c>
      <c r="AA34" s="118">
        <v>454</v>
      </c>
      <c r="AB34" s="118">
        <v>5441</v>
      </c>
      <c r="AC34" s="116">
        <v>11.696436738999999</v>
      </c>
      <c r="AD34" s="106">
        <v>10.403946399000001</v>
      </c>
      <c r="AE34" s="106">
        <v>13.149494156999999</v>
      </c>
      <c r="AF34" s="106">
        <v>3.3831580000000001E-16</v>
      </c>
      <c r="AG34" s="107">
        <v>8.3440544017999994</v>
      </c>
      <c r="AH34" s="106">
        <v>7.6107640677999999</v>
      </c>
      <c r="AI34" s="106">
        <v>9.1479966057999995</v>
      </c>
      <c r="AJ34" s="106">
        <v>1.6281636906000001</v>
      </c>
      <c r="AK34" s="106">
        <v>1.4482468587999999</v>
      </c>
      <c r="AL34" s="106">
        <v>1.8304317300999999</v>
      </c>
      <c r="AM34" s="106">
        <v>0.170763585</v>
      </c>
      <c r="AN34" s="106">
        <v>0.89875687289999995</v>
      </c>
      <c r="AO34" s="106">
        <v>0.77145301030000002</v>
      </c>
      <c r="AP34" s="106">
        <v>1.0470682021</v>
      </c>
      <c r="AQ34" s="106">
        <v>0.88079040500000005</v>
      </c>
      <c r="AR34" s="106">
        <v>1.0117815497</v>
      </c>
      <c r="AS34" s="106">
        <v>0.86817354849999995</v>
      </c>
      <c r="AT34" s="106">
        <v>1.1791443153000001</v>
      </c>
      <c r="AU34" s="104">
        <v>1</v>
      </c>
      <c r="AV34" s="104">
        <v>2</v>
      </c>
      <c r="AW34" s="104">
        <v>3</v>
      </c>
      <c r="AX34" s="104" t="s">
        <v>28</v>
      </c>
      <c r="AY34" s="104" t="s">
        <v>28</v>
      </c>
      <c r="AZ34" s="104" t="s">
        <v>28</v>
      </c>
      <c r="BA34" s="104" t="s">
        <v>28</v>
      </c>
      <c r="BB34" s="104" t="s">
        <v>28</v>
      </c>
      <c r="BC34" s="110" t="s">
        <v>230</v>
      </c>
      <c r="BD34" s="111">
        <v>433</v>
      </c>
      <c r="BE34" s="111">
        <v>464</v>
      </c>
      <c r="BF34" s="111">
        <v>454</v>
      </c>
    </row>
    <row r="35" spans="1:93" x14ac:dyDescent="0.3">
      <c r="A35" s="10"/>
      <c r="B35" t="s">
        <v>79</v>
      </c>
      <c r="C35" s="104">
        <v>1020</v>
      </c>
      <c r="D35" s="118">
        <v>10812</v>
      </c>
      <c r="E35" s="116">
        <v>11.251661800999999</v>
      </c>
      <c r="F35" s="106">
        <v>10.259214993000001</v>
      </c>
      <c r="G35" s="106">
        <v>12.340115043999999</v>
      </c>
      <c r="H35" s="106">
        <v>3.5604632000000001E-7</v>
      </c>
      <c r="I35" s="107">
        <v>9.4339622641999998</v>
      </c>
      <c r="J35" s="106">
        <v>8.8724177211999997</v>
      </c>
      <c r="K35" s="106">
        <v>10.031047545</v>
      </c>
      <c r="L35" s="106">
        <v>1.2710647329</v>
      </c>
      <c r="M35" s="106">
        <v>1.1589511483999999</v>
      </c>
      <c r="N35" s="106">
        <v>1.3940238615</v>
      </c>
      <c r="O35" s="118">
        <v>1032</v>
      </c>
      <c r="P35" s="118">
        <v>11383</v>
      </c>
      <c r="Q35" s="116">
        <v>10.499522137</v>
      </c>
      <c r="R35" s="106">
        <v>9.5788471312999999</v>
      </c>
      <c r="S35" s="106">
        <v>11.508688214999999</v>
      </c>
      <c r="T35" s="106">
        <v>1.5840599999999999E-5</v>
      </c>
      <c r="U35" s="107">
        <v>9.0661512781999996</v>
      </c>
      <c r="V35" s="106">
        <v>8.5295518735999991</v>
      </c>
      <c r="W35" s="106">
        <v>9.6365084845000002</v>
      </c>
      <c r="X35" s="106">
        <v>1.2239967935</v>
      </c>
      <c r="Y35" s="106">
        <v>1.1166677894999999</v>
      </c>
      <c r="Z35" s="106">
        <v>1.3416417708999999</v>
      </c>
      <c r="AA35" s="118">
        <v>1052</v>
      </c>
      <c r="AB35" s="118">
        <v>11823</v>
      </c>
      <c r="AC35" s="116">
        <v>10.234424496999999</v>
      </c>
      <c r="AD35" s="106">
        <v>9.3397308760000008</v>
      </c>
      <c r="AE35" s="106">
        <v>11.214824729</v>
      </c>
      <c r="AF35" s="106">
        <v>3.378853E-14</v>
      </c>
      <c r="AG35" s="107">
        <v>8.8979108517000007</v>
      </c>
      <c r="AH35" s="106">
        <v>8.3761487716000005</v>
      </c>
      <c r="AI35" s="106">
        <v>9.4521742252000003</v>
      </c>
      <c r="AJ35" s="106">
        <v>1.4246491245999999</v>
      </c>
      <c r="AK35" s="106">
        <v>1.3001062658</v>
      </c>
      <c r="AL35" s="106">
        <v>1.5611224878000001</v>
      </c>
      <c r="AM35" s="106">
        <v>0.66074301459999996</v>
      </c>
      <c r="AN35" s="106">
        <v>0.97475145669999996</v>
      </c>
      <c r="AO35" s="106">
        <v>0.86955438060000001</v>
      </c>
      <c r="AP35" s="106">
        <v>1.0926750799</v>
      </c>
      <c r="AQ35" s="106">
        <v>0.23630241169999999</v>
      </c>
      <c r="AR35" s="106">
        <v>0.93315301530000005</v>
      </c>
      <c r="AS35" s="106">
        <v>0.83219543269999996</v>
      </c>
      <c r="AT35" s="106">
        <v>1.0463582419999999</v>
      </c>
      <c r="AU35" s="104">
        <v>1</v>
      </c>
      <c r="AV35" s="104">
        <v>2</v>
      </c>
      <c r="AW35" s="104">
        <v>3</v>
      </c>
      <c r="AX35" s="104" t="s">
        <v>28</v>
      </c>
      <c r="AY35" s="104" t="s">
        <v>28</v>
      </c>
      <c r="AZ35" s="104" t="s">
        <v>28</v>
      </c>
      <c r="BA35" s="104" t="s">
        <v>28</v>
      </c>
      <c r="BB35" s="104" t="s">
        <v>28</v>
      </c>
      <c r="BC35" s="110" t="s">
        <v>230</v>
      </c>
      <c r="BD35" s="111">
        <v>1020</v>
      </c>
      <c r="BE35" s="111">
        <v>1032</v>
      </c>
      <c r="BF35" s="111">
        <v>1052</v>
      </c>
    </row>
    <row r="36" spans="1:93" x14ac:dyDescent="0.3">
      <c r="A36" s="10"/>
      <c r="B36" t="s">
        <v>80</v>
      </c>
      <c r="C36" s="104">
        <v>370</v>
      </c>
      <c r="D36" s="118">
        <v>4094</v>
      </c>
      <c r="E36" s="116">
        <v>12.327377343</v>
      </c>
      <c r="F36" s="106">
        <v>10.886537376</v>
      </c>
      <c r="G36" s="106">
        <v>13.958913373</v>
      </c>
      <c r="H36" s="106">
        <v>1.7705488999999999E-7</v>
      </c>
      <c r="I36" s="107">
        <v>9.0376160234</v>
      </c>
      <c r="J36" s="106">
        <v>8.1621021298999992</v>
      </c>
      <c r="K36" s="106">
        <v>10.007042559</v>
      </c>
      <c r="L36" s="106">
        <v>1.3925849236000001</v>
      </c>
      <c r="M36" s="106">
        <v>1.2298177786</v>
      </c>
      <c r="N36" s="106">
        <v>1.5768944011999999</v>
      </c>
      <c r="O36" s="118">
        <v>381</v>
      </c>
      <c r="P36" s="118">
        <v>4144</v>
      </c>
      <c r="Q36" s="116">
        <v>11.882611320000001</v>
      </c>
      <c r="R36" s="106">
        <v>10.515320853</v>
      </c>
      <c r="S36" s="106">
        <v>13.427688393</v>
      </c>
      <c r="T36" s="106">
        <v>1.7437946E-7</v>
      </c>
      <c r="U36" s="107">
        <v>9.1940154439999997</v>
      </c>
      <c r="V36" s="106">
        <v>8.3156624643000008</v>
      </c>
      <c r="W36" s="106">
        <v>10.165145633</v>
      </c>
      <c r="X36" s="106">
        <v>1.385232391</v>
      </c>
      <c r="Y36" s="106">
        <v>1.2258385515000001</v>
      </c>
      <c r="Z36" s="106">
        <v>1.5653519583</v>
      </c>
      <c r="AA36" s="118">
        <v>376</v>
      </c>
      <c r="AB36" s="118">
        <v>4287</v>
      </c>
      <c r="AC36" s="116">
        <v>11.650762546999999</v>
      </c>
      <c r="AD36" s="106">
        <v>10.299571231</v>
      </c>
      <c r="AE36" s="106">
        <v>13.179215413</v>
      </c>
      <c r="AF36" s="106">
        <v>1.4920210000000001E-14</v>
      </c>
      <c r="AG36" s="107">
        <v>8.7707021226999995</v>
      </c>
      <c r="AH36" s="106">
        <v>7.9275135605999996</v>
      </c>
      <c r="AI36" s="106">
        <v>9.7035741582000004</v>
      </c>
      <c r="AJ36" s="106">
        <v>1.6218057661</v>
      </c>
      <c r="AK36" s="106">
        <v>1.4337176596000001</v>
      </c>
      <c r="AL36" s="106">
        <v>1.8345689789999999</v>
      </c>
      <c r="AM36" s="106">
        <v>0.81205670569999999</v>
      </c>
      <c r="AN36" s="106">
        <v>0.98048839880000005</v>
      </c>
      <c r="AO36" s="106">
        <v>0.83349459049999997</v>
      </c>
      <c r="AP36" s="106">
        <v>1.1534058062999999</v>
      </c>
      <c r="AQ36" s="106">
        <v>0.65846355759999997</v>
      </c>
      <c r="AR36" s="106">
        <v>0.96392046649999996</v>
      </c>
      <c r="AS36" s="106">
        <v>0.81899387489999997</v>
      </c>
      <c r="AT36" s="106">
        <v>1.1344928139999999</v>
      </c>
      <c r="AU36" s="104">
        <v>1</v>
      </c>
      <c r="AV36" s="104">
        <v>2</v>
      </c>
      <c r="AW36" s="104">
        <v>3</v>
      </c>
      <c r="AX36" s="104" t="s">
        <v>28</v>
      </c>
      <c r="AY36" s="104" t="s">
        <v>28</v>
      </c>
      <c r="AZ36" s="104" t="s">
        <v>28</v>
      </c>
      <c r="BA36" s="104" t="s">
        <v>28</v>
      </c>
      <c r="BB36" s="104" t="s">
        <v>28</v>
      </c>
      <c r="BC36" s="110" t="s">
        <v>230</v>
      </c>
      <c r="BD36" s="111">
        <v>370</v>
      </c>
      <c r="BE36" s="111">
        <v>381</v>
      </c>
      <c r="BF36" s="111">
        <v>376</v>
      </c>
      <c r="BQ36" s="52"/>
    </row>
    <row r="37" spans="1:93" s="3" customFormat="1" x14ac:dyDescent="0.3">
      <c r="A37" s="10"/>
      <c r="B37" s="3" t="s">
        <v>134</v>
      </c>
      <c r="C37" s="114">
        <v>644</v>
      </c>
      <c r="D37" s="117">
        <v>9818</v>
      </c>
      <c r="E37" s="113">
        <v>9.8615795988000006</v>
      </c>
      <c r="F37" s="112">
        <v>8.8843483021999994</v>
      </c>
      <c r="G37" s="112">
        <v>10.946301166</v>
      </c>
      <c r="H37" s="112">
        <v>4.2545438999999997E-2</v>
      </c>
      <c r="I37" s="115">
        <v>6.5593807292999999</v>
      </c>
      <c r="J37" s="112">
        <v>6.0718467251000003</v>
      </c>
      <c r="K37" s="112">
        <v>7.0860608805999998</v>
      </c>
      <c r="L37" s="112">
        <v>1.1140315324000001</v>
      </c>
      <c r="M37" s="112">
        <v>1.0036367961999999</v>
      </c>
      <c r="N37" s="112">
        <v>1.2365691055000001</v>
      </c>
      <c r="O37" s="117">
        <v>715</v>
      </c>
      <c r="P37" s="117">
        <v>11027</v>
      </c>
      <c r="Q37" s="113">
        <v>9.0421218286999991</v>
      </c>
      <c r="R37" s="112">
        <v>8.1660094452000003</v>
      </c>
      <c r="S37" s="112">
        <v>10.012230296</v>
      </c>
      <c r="T37" s="112">
        <v>0.3109493317</v>
      </c>
      <c r="U37" s="115">
        <v>6.4840845197999997</v>
      </c>
      <c r="V37" s="112">
        <v>6.0258113957999999</v>
      </c>
      <c r="W37" s="112">
        <v>6.9772100881999997</v>
      </c>
      <c r="X37" s="112">
        <v>1.0540982704999999</v>
      </c>
      <c r="Y37" s="112">
        <v>0.95196421769999995</v>
      </c>
      <c r="Z37" s="112">
        <v>1.167190051</v>
      </c>
      <c r="AA37" s="117">
        <v>793</v>
      </c>
      <c r="AB37" s="117">
        <v>12549</v>
      </c>
      <c r="AC37" s="113">
        <v>7.9354709074000001</v>
      </c>
      <c r="AD37" s="112">
        <v>7.1844988230000002</v>
      </c>
      <c r="AE37" s="112">
        <v>8.7649396392999996</v>
      </c>
      <c r="AF37" s="112">
        <v>4.9783017300000003E-2</v>
      </c>
      <c r="AG37" s="115">
        <v>6.3192286237999999</v>
      </c>
      <c r="AH37" s="112">
        <v>5.8943648580000003</v>
      </c>
      <c r="AI37" s="112">
        <v>6.7747164219</v>
      </c>
      <c r="AJ37" s="112">
        <v>1.1046309135000001</v>
      </c>
      <c r="AK37" s="112">
        <v>1.0000943347</v>
      </c>
      <c r="AL37" s="112">
        <v>1.2200943578000001</v>
      </c>
      <c r="AM37" s="112">
        <v>4.6526741400000002E-2</v>
      </c>
      <c r="AN37" s="112">
        <v>0.87761158920000004</v>
      </c>
      <c r="AO37" s="112">
        <v>0.77175032509999997</v>
      </c>
      <c r="AP37" s="112">
        <v>0.99799388010000001</v>
      </c>
      <c r="AQ37" s="112">
        <v>0.19790824169999999</v>
      </c>
      <c r="AR37" s="112">
        <v>0.91690400490000001</v>
      </c>
      <c r="AS37" s="112">
        <v>0.80347233730000001</v>
      </c>
      <c r="AT37" s="112">
        <v>1.0463495943000001</v>
      </c>
      <c r="AU37" s="114" t="s">
        <v>28</v>
      </c>
      <c r="AV37" s="114" t="s">
        <v>28</v>
      </c>
      <c r="AW37" s="114" t="s">
        <v>28</v>
      </c>
      <c r="AX37" s="114" t="s">
        <v>28</v>
      </c>
      <c r="AY37" s="114" t="s">
        <v>28</v>
      </c>
      <c r="AZ37" s="114" t="s">
        <v>28</v>
      </c>
      <c r="BA37" s="114" t="s">
        <v>28</v>
      </c>
      <c r="BB37" s="114" t="s">
        <v>28</v>
      </c>
      <c r="BC37" s="108" t="s">
        <v>28</v>
      </c>
      <c r="BD37" s="109">
        <v>644</v>
      </c>
      <c r="BE37" s="109">
        <v>715</v>
      </c>
      <c r="BF37" s="109">
        <v>793</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4">
        <v>748</v>
      </c>
      <c r="D38" s="118">
        <v>6680</v>
      </c>
      <c r="E38" s="116">
        <v>10.908662124999999</v>
      </c>
      <c r="F38" s="106">
        <v>9.8437723004999995</v>
      </c>
      <c r="G38" s="106">
        <v>12.088750707000001</v>
      </c>
      <c r="H38" s="106">
        <v>6.7211600000000005E-5</v>
      </c>
      <c r="I38" s="107">
        <v>11.19760479</v>
      </c>
      <c r="J38" s="106">
        <v>10.423225284999999</v>
      </c>
      <c r="K38" s="106">
        <v>12.029515780000001</v>
      </c>
      <c r="L38" s="106">
        <v>1.2323171417000001</v>
      </c>
      <c r="M38" s="106">
        <v>1.1120198981</v>
      </c>
      <c r="N38" s="106">
        <v>1.3656280255</v>
      </c>
      <c r="O38" s="118">
        <v>836</v>
      </c>
      <c r="P38" s="118">
        <v>6716</v>
      </c>
      <c r="Q38" s="116">
        <v>10.812818788</v>
      </c>
      <c r="R38" s="106">
        <v>9.7794465601000002</v>
      </c>
      <c r="S38" s="106">
        <v>11.955385145999999</v>
      </c>
      <c r="T38" s="106">
        <v>6.2578145000000001E-6</v>
      </c>
      <c r="U38" s="107">
        <v>12.447885646</v>
      </c>
      <c r="V38" s="106">
        <v>11.632047555</v>
      </c>
      <c r="W38" s="106">
        <v>13.320944256000001</v>
      </c>
      <c r="X38" s="106">
        <v>1.2605197983</v>
      </c>
      <c r="Y38" s="106">
        <v>1.1400529545</v>
      </c>
      <c r="Z38" s="106">
        <v>1.3937161038999999</v>
      </c>
      <c r="AA38" s="118">
        <v>715</v>
      </c>
      <c r="AB38" s="118">
        <v>6951</v>
      </c>
      <c r="AC38" s="116">
        <v>8.2059957784000002</v>
      </c>
      <c r="AD38" s="106">
        <v>7.3838261444000004</v>
      </c>
      <c r="AE38" s="106">
        <v>9.1197118402000008</v>
      </c>
      <c r="AF38" s="106">
        <v>1.35200622E-2</v>
      </c>
      <c r="AG38" s="107">
        <v>10.286289741999999</v>
      </c>
      <c r="AH38" s="106">
        <v>9.5592896362000008</v>
      </c>
      <c r="AI38" s="106">
        <v>11.068579434</v>
      </c>
      <c r="AJ38" s="106">
        <v>1.1422884310999999</v>
      </c>
      <c r="AK38" s="106">
        <v>1.0278410334999999</v>
      </c>
      <c r="AL38" s="106">
        <v>1.2694792455999999</v>
      </c>
      <c r="AM38" s="106">
        <v>4.3250800000000003E-5</v>
      </c>
      <c r="AN38" s="106">
        <v>0.75891365050000004</v>
      </c>
      <c r="AO38" s="106">
        <v>0.66492235690000001</v>
      </c>
      <c r="AP38" s="106">
        <v>0.86619125220000004</v>
      </c>
      <c r="AQ38" s="106">
        <v>0.89384345649999997</v>
      </c>
      <c r="AR38" s="106">
        <v>0.99121401539999998</v>
      </c>
      <c r="AS38" s="106">
        <v>0.87071460619999996</v>
      </c>
      <c r="AT38" s="106">
        <v>1.1283895061</v>
      </c>
      <c r="AU38" s="104">
        <v>1</v>
      </c>
      <c r="AV38" s="104">
        <v>2</v>
      </c>
      <c r="AW38" s="104" t="s">
        <v>28</v>
      </c>
      <c r="AX38" s="104" t="s">
        <v>28</v>
      </c>
      <c r="AY38" s="104" t="s">
        <v>228</v>
      </c>
      <c r="AZ38" s="104" t="s">
        <v>28</v>
      </c>
      <c r="BA38" s="104" t="s">
        <v>28</v>
      </c>
      <c r="BB38" s="104" t="s">
        <v>28</v>
      </c>
      <c r="BC38" s="110" t="s">
        <v>434</v>
      </c>
      <c r="BD38" s="111">
        <v>748</v>
      </c>
      <c r="BE38" s="111">
        <v>836</v>
      </c>
      <c r="BF38" s="111">
        <v>715</v>
      </c>
    </row>
    <row r="39" spans="1:93" x14ac:dyDescent="0.3">
      <c r="A39" s="10"/>
      <c r="B39" t="s">
        <v>142</v>
      </c>
      <c r="C39" s="104">
        <v>484</v>
      </c>
      <c r="D39" s="118">
        <v>5136</v>
      </c>
      <c r="E39" s="116">
        <v>12.331079355</v>
      </c>
      <c r="F39" s="106">
        <v>10.994804693000001</v>
      </c>
      <c r="G39" s="106">
        <v>13.829760719999999</v>
      </c>
      <c r="H39" s="106">
        <v>1.4793919999999999E-8</v>
      </c>
      <c r="I39" s="107">
        <v>9.4236760124999996</v>
      </c>
      <c r="J39" s="106">
        <v>8.6204386884000002</v>
      </c>
      <c r="K39" s="106">
        <v>10.301757578</v>
      </c>
      <c r="L39" s="106">
        <v>1.3930031282999999</v>
      </c>
      <c r="M39" s="106">
        <v>1.2420483957999999</v>
      </c>
      <c r="N39" s="106">
        <v>1.5623044335</v>
      </c>
      <c r="O39" s="118">
        <v>618</v>
      </c>
      <c r="P39" s="118">
        <v>6818</v>
      </c>
      <c r="Q39" s="116">
        <v>12.008332466000001</v>
      </c>
      <c r="R39" s="106">
        <v>10.788013276999999</v>
      </c>
      <c r="S39" s="106">
        <v>13.366691801</v>
      </c>
      <c r="T39" s="106">
        <v>7.634361E-10</v>
      </c>
      <c r="U39" s="107">
        <v>9.0642417130999995</v>
      </c>
      <c r="V39" s="106">
        <v>8.3770504433999999</v>
      </c>
      <c r="W39" s="106">
        <v>9.8078050728000008</v>
      </c>
      <c r="X39" s="106">
        <v>1.3998885133000001</v>
      </c>
      <c r="Y39" s="106">
        <v>1.2576280604000001</v>
      </c>
      <c r="Z39" s="106">
        <v>1.5582411935</v>
      </c>
      <c r="AA39" s="118">
        <v>644</v>
      </c>
      <c r="AB39" s="118">
        <v>7229</v>
      </c>
      <c r="AC39" s="116">
        <v>10.742714236999999</v>
      </c>
      <c r="AD39" s="106">
        <v>9.6606011116000001</v>
      </c>
      <c r="AE39" s="106">
        <v>11.946038124999999</v>
      </c>
      <c r="AF39" s="106">
        <v>1.0995860000000001E-13</v>
      </c>
      <c r="AG39" s="107">
        <v>8.9085627334000002</v>
      </c>
      <c r="AH39" s="106">
        <v>8.2464229004000007</v>
      </c>
      <c r="AI39" s="106">
        <v>9.6238685469000007</v>
      </c>
      <c r="AJ39" s="106">
        <v>1.4954039124</v>
      </c>
      <c r="AK39" s="106">
        <v>1.344771943</v>
      </c>
      <c r="AL39" s="106">
        <v>1.6629086237999999</v>
      </c>
      <c r="AM39" s="106">
        <v>0.1133639956</v>
      </c>
      <c r="AN39" s="106">
        <v>0.89460499760000001</v>
      </c>
      <c r="AO39" s="106">
        <v>0.7793885425</v>
      </c>
      <c r="AP39" s="106">
        <v>1.0268538195000001</v>
      </c>
      <c r="AQ39" s="106">
        <v>0.7185395295</v>
      </c>
      <c r="AR39" s="106">
        <v>0.97382654999999996</v>
      </c>
      <c r="AS39" s="106">
        <v>0.84303015329999997</v>
      </c>
      <c r="AT39" s="106">
        <v>1.1249160492000001</v>
      </c>
      <c r="AU39" s="104">
        <v>1</v>
      </c>
      <c r="AV39" s="104">
        <v>2</v>
      </c>
      <c r="AW39" s="104">
        <v>3</v>
      </c>
      <c r="AX39" s="104" t="s">
        <v>28</v>
      </c>
      <c r="AY39" s="104" t="s">
        <v>28</v>
      </c>
      <c r="AZ39" s="104" t="s">
        <v>28</v>
      </c>
      <c r="BA39" s="104" t="s">
        <v>28</v>
      </c>
      <c r="BB39" s="104" t="s">
        <v>28</v>
      </c>
      <c r="BC39" s="110" t="s">
        <v>230</v>
      </c>
      <c r="BD39" s="111">
        <v>484</v>
      </c>
      <c r="BE39" s="111">
        <v>618</v>
      </c>
      <c r="BF39" s="111">
        <v>644</v>
      </c>
    </row>
    <row r="40" spans="1:93" x14ac:dyDescent="0.3">
      <c r="A40" s="10"/>
      <c r="B40" t="s">
        <v>138</v>
      </c>
      <c r="C40" s="104">
        <v>1001</v>
      </c>
      <c r="D40" s="118">
        <v>12518</v>
      </c>
      <c r="E40" s="116">
        <v>11.343522079</v>
      </c>
      <c r="F40" s="106">
        <v>10.321510326</v>
      </c>
      <c r="G40" s="106">
        <v>12.466731040000001</v>
      </c>
      <c r="H40" s="106">
        <v>2.6348503999999999E-7</v>
      </c>
      <c r="I40" s="107">
        <v>7.9964850614999996</v>
      </c>
      <c r="J40" s="106">
        <v>7.5161462595000001</v>
      </c>
      <c r="K40" s="106">
        <v>8.5075211592999995</v>
      </c>
      <c r="L40" s="106">
        <v>1.2814418987</v>
      </c>
      <c r="M40" s="106">
        <v>1.1659884556</v>
      </c>
      <c r="N40" s="106">
        <v>1.4083272710000001</v>
      </c>
      <c r="O40" s="118">
        <v>1176</v>
      </c>
      <c r="P40" s="118">
        <v>13505</v>
      </c>
      <c r="Q40" s="116">
        <v>11.157829589</v>
      </c>
      <c r="R40" s="106">
        <v>10.186707435000001</v>
      </c>
      <c r="S40" s="106">
        <v>12.221531042000001</v>
      </c>
      <c r="T40" s="106">
        <v>1.5183164E-8</v>
      </c>
      <c r="U40" s="107">
        <v>8.7078859681999994</v>
      </c>
      <c r="V40" s="106">
        <v>8.2241532069000005</v>
      </c>
      <c r="W40" s="106">
        <v>9.2200711887000004</v>
      </c>
      <c r="X40" s="106">
        <v>1.3007399253</v>
      </c>
      <c r="Y40" s="106">
        <v>1.1875299727999999</v>
      </c>
      <c r="Z40" s="106">
        <v>1.4247424418000001</v>
      </c>
      <c r="AA40" s="118">
        <v>1217</v>
      </c>
      <c r="AB40" s="118">
        <v>13950</v>
      </c>
      <c r="AC40" s="116">
        <v>9.6686601571999997</v>
      </c>
      <c r="AD40" s="106">
        <v>8.8295143951000004</v>
      </c>
      <c r="AE40" s="106">
        <v>10.587557260000001</v>
      </c>
      <c r="AF40" s="106">
        <v>1.4279619999999999E-10</v>
      </c>
      <c r="AG40" s="107">
        <v>8.7240143368999998</v>
      </c>
      <c r="AH40" s="106">
        <v>8.2473898332999998</v>
      </c>
      <c r="AI40" s="106">
        <v>9.2281834239999991</v>
      </c>
      <c r="AJ40" s="106">
        <v>1.3458937757</v>
      </c>
      <c r="AK40" s="106">
        <v>1.2290832725</v>
      </c>
      <c r="AL40" s="106">
        <v>1.4738057998</v>
      </c>
      <c r="AM40" s="106">
        <v>1.30350928E-2</v>
      </c>
      <c r="AN40" s="106">
        <v>0.86653592260000001</v>
      </c>
      <c r="AO40" s="106">
        <v>0.7738814316</v>
      </c>
      <c r="AP40" s="106">
        <v>0.97028365660000004</v>
      </c>
      <c r="AQ40" s="106">
        <v>0.77965153210000004</v>
      </c>
      <c r="AR40" s="106">
        <v>0.98363008510000005</v>
      </c>
      <c r="AS40" s="106">
        <v>0.87622304309999999</v>
      </c>
      <c r="AT40" s="106">
        <v>1.1042030359999999</v>
      </c>
      <c r="AU40" s="104">
        <v>1</v>
      </c>
      <c r="AV40" s="104">
        <v>2</v>
      </c>
      <c r="AW40" s="104">
        <v>3</v>
      </c>
      <c r="AX40" s="104" t="s">
        <v>28</v>
      </c>
      <c r="AY40" s="104" t="s">
        <v>28</v>
      </c>
      <c r="AZ40" s="104" t="s">
        <v>28</v>
      </c>
      <c r="BA40" s="104" t="s">
        <v>28</v>
      </c>
      <c r="BB40" s="104" t="s">
        <v>28</v>
      </c>
      <c r="BC40" s="110" t="s">
        <v>230</v>
      </c>
      <c r="BD40" s="111">
        <v>1001</v>
      </c>
      <c r="BE40" s="111">
        <v>1176</v>
      </c>
      <c r="BF40" s="111">
        <v>1217</v>
      </c>
    </row>
    <row r="41" spans="1:93" x14ac:dyDescent="0.3">
      <c r="A41" s="10"/>
      <c r="B41" t="s">
        <v>141</v>
      </c>
      <c r="C41" s="104">
        <v>243</v>
      </c>
      <c r="D41" s="118">
        <v>3475</v>
      </c>
      <c r="E41" s="116">
        <v>8.3714810362000005</v>
      </c>
      <c r="F41" s="106">
        <v>7.2412409664000004</v>
      </c>
      <c r="G41" s="106">
        <v>9.6781332184999993</v>
      </c>
      <c r="H41" s="106">
        <v>0.4505753515</v>
      </c>
      <c r="I41" s="107">
        <v>6.9928057554</v>
      </c>
      <c r="J41" s="106">
        <v>6.1666153582999996</v>
      </c>
      <c r="K41" s="106">
        <v>7.9296874366000001</v>
      </c>
      <c r="L41" s="106">
        <v>0.94569979930000003</v>
      </c>
      <c r="M41" s="106">
        <v>0.81802014469999995</v>
      </c>
      <c r="N41" s="106">
        <v>1.0933081737000001</v>
      </c>
      <c r="O41" s="118">
        <v>226</v>
      </c>
      <c r="P41" s="118">
        <v>3621</v>
      </c>
      <c r="Q41" s="116">
        <v>7.0361844429999998</v>
      </c>
      <c r="R41" s="106">
        <v>6.0629296330000004</v>
      </c>
      <c r="S41" s="106">
        <v>8.1656714677999993</v>
      </c>
      <c r="T41" s="106">
        <v>9.0910660000000001E-3</v>
      </c>
      <c r="U41" s="107">
        <v>6.2413697874</v>
      </c>
      <c r="V41" s="106">
        <v>5.4784642239999997</v>
      </c>
      <c r="W41" s="106">
        <v>7.1105140473999997</v>
      </c>
      <c r="X41" s="106">
        <v>0.82025325390000003</v>
      </c>
      <c r="Y41" s="106">
        <v>0.70679468400000001</v>
      </c>
      <c r="Z41" s="106">
        <v>0.95192481750000002</v>
      </c>
      <c r="AA41" s="118">
        <v>274</v>
      </c>
      <c r="AB41" s="118">
        <v>3764</v>
      </c>
      <c r="AC41" s="116">
        <v>7.9017976335000002</v>
      </c>
      <c r="AD41" s="106">
        <v>6.8804909200999997</v>
      </c>
      <c r="AE41" s="106">
        <v>9.0747021637999996</v>
      </c>
      <c r="AF41" s="106">
        <v>0.17733247029999999</v>
      </c>
      <c r="AG41" s="107">
        <v>7.2794899044000001</v>
      </c>
      <c r="AH41" s="106">
        <v>6.4666295465000001</v>
      </c>
      <c r="AI41" s="106">
        <v>8.1945274406999999</v>
      </c>
      <c r="AJ41" s="106">
        <v>1.0999435369999999</v>
      </c>
      <c r="AK41" s="106">
        <v>0.9577759227</v>
      </c>
      <c r="AL41" s="106">
        <v>1.2632138228000001</v>
      </c>
      <c r="AM41" s="106">
        <v>0.24065213169999999</v>
      </c>
      <c r="AN41" s="106">
        <v>1.1230230955</v>
      </c>
      <c r="AO41" s="106">
        <v>0.92516675100000001</v>
      </c>
      <c r="AP41" s="106">
        <v>1.3631930370000001</v>
      </c>
      <c r="AQ41" s="106">
        <v>8.6018756099999996E-2</v>
      </c>
      <c r="AR41" s="106">
        <v>0.84049458070000005</v>
      </c>
      <c r="AS41" s="106">
        <v>0.68925556980000002</v>
      </c>
      <c r="AT41" s="106">
        <v>1.0249190156000001</v>
      </c>
      <c r="AU41" s="104" t="s">
        <v>28</v>
      </c>
      <c r="AV41" s="104" t="s">
        <v>28</v>
      </c>
      <c r="AW41" s="104" t="s">
        <v>28</v>
      </c>
      <c r="AX41" s="104" t="s">
        <v>28</v>
      </c>
      <c r="AY41" s="104" t="s">
        <v>28</v>
      </c>
      <c r="AZ41" s="104" t="s">
        <v>28</v>
      </c>
      <c r="BA41" s="104" t="s">
        <v>28</v>
      </c>
      <c r="BB41" s="104" t="s">
        <v>28</v>
      </c>
      <c r="BC41" s="110" t="s">
        <v>28</v>
      </c>
      <c r="BD41" s="111">
        <v>243</v>
      </c>
      <c r="BE41" s="111">
        <v>226</v>
      </c>
      <c r="BF41" s="111">
        <v>274</v>
      </c>
    </row>
    <row r="42" spans="1:93" x14ac:dyDescent="0.3">
      <c r="A42" s="10"/>
      <c r="B42" t="s">
        <v>135</v>
      </c>
      <c r="C42" s="104">
        <v>1152</v>
      </c>
      <c r="D42" s="118">
        <v>14019</v>
      </c>
      <c r="E42" s="116">
        <v>10.817172821</v>
      </c>
      <c r="F42" s="106">
        <v>9.8921289292000001</v>
      </c>
      <c r="G42" s="106">
        <v>11.828720458999999</v>
      </c>
      <c r="H42" s="106">
        <v>1.10611E-5</v>
      </c>
      <c r="I42" s="107">
        <v>8.2174192167999998</v>
      </c>
      <c r="J42" s="106">
        <v>7.7563371282000002</v>
      </c>
      <c r="K42" s="106">
        <v>8.7059107241000007</v>
      </c>
      <c r="L42" s="106">
        <v>1.2219818837</v>
      </c>
      <c r="M42" s="106">
        <v>1.1174825938999999</v>
      </c>
      <c r="N42" s="106">
        <v>1.3362532288</v>
      </c>
      <c r="O42" s="118">
        <v>1127</v>
      </c>
      <c r="P42" s="118">
        <v>14801</v>
      </c>
      <c r="Q42" s="116">
        <v>9.3952798240999993</v>
      </c>
      <c r="R42" s="106">
        <v>8.5865139210999999</v>
      </c>
      <c r="S42" s="106">
        <v>10.280223591</v>
      </c>
      <c r="T42" s="106">
        <v>4.7546047500000001E-2</v>
      </c>
      <c r="U42" s="107">
        <v>7.6143503816999996</v>
      </c>
      <c r="V42" s="106">
        <v>7.1825301666000003</v>
      </c>
      <c r="W42" s="106">
        <v>8.0721320190999997</v>
      </c>
      <c r="X42" s="106">
        <v>1.0952681684000001</v>
      </c>
      <c r="Y42" s="106">
        <v>1.0009851276999999</v>
      </c>
      <c r="Z42" s="106">
        <v>1.1984317522000001</v>
      </c>
      <c r="AA42" s="118">
        <v>1253</v>
      </c>
      <c r="AB42" s="118">
        <v>15279</v>
      </c>
      <c r="AC42" s="116">
        <v>9.4714173761999998</v>
      </c>
      <c r="AD42" s="106">
        <v>8.6696376765000007</v>
      </c>
      <c r="AE42" s="106">
        <v>10.347346736</v>
      </c>
      <c r="AF42" s="106">
        <v>9.029436E-10</v>
      </c>
      <c r="AG42" s="107">
        <v>8.2007984815999997</v>
      </c>
      <c r="AH42" s="106">
        <v>7.7590645265999996</v>
      </c>
      <c r="AI42" s="106">
        <v>8.6676809433000006</v>
      </c>
      <c r="AJ42" s="106">
        <v>1.3184372484</v>
      </c>
      <c r="AK42" s="106">
        <v>1.206828164</v>
      </c>
      <c r="AL42" s="106">
        <v>1.4403680904</v>
      </c>
      <c r="AM42" s="106">
        <v>0.88602053489999999</v>
      </c>
      <c r="AN42" s="106">
        <v>1.0081038089000001</v>
      </c>
      <c r="AO42" s="106">
        <v>0.9027687392</v>
      </c>
      <c r="AP42" s="106">
        <v>1.125729376</v>
      </c>
      <c r="AQ42" s="106">
        <v>1.2603784599999999E-2</v>
      </c>
      <c r="AR42" s="106">
        <v>0.86855225290000004</v>
      </c>
      <c r="AS42" s="106">
        <v>0.77752134260000005</v>
      </c>
      <c r="AT42" s="106">
        <v>0.97024091130000001</v>
      </c>
      <c r="AU42" s="104">
        <v>1</v>
      </c>
      <c r="AV42" s="104" t="s">
        <v>28</v>
      </c>
      <c r="AW42" s="104">
        <v>3</v>
      </c>
      <c r="AX42" s="104" t="s">
        <v>28</v>
      </c>
      <c r="AY42" s="104" t="s">
        <v>28</v>
      </c>
      <c r="AZ42" s="104" t="s">
        <v>28</v>
      </c>
      <c r="BA42" s="104" t="s">
        <v>28</v>
      </c>
      <c r="BB42" s="104" t="s">
        <v>28</v>
      </c>
      <c r="BC42" s="110" t="s">
        <v>430</v>
      </c>
      <c r="BD42" s="111">
        <v>1152</v>
      </c>
      <c r="BE42" s="111">
        <v>1127</v>
      </c>
      <c r="BF42" s="111">
        <v>1253</v>
      </c>
    </row>
    <row r="43" spans="1:93" x14ac:dyDescent="0.3">
      <c r="A43" s="10"/>
      <c r="B43" t="s">
        <v>140</v>
      </c>
      <c r="C43" s="104">
        <v>216</v>
      </c>
      <c r="D43" s="118">
        <v>2637</v>
      </c>
      <c r="E43" s="116">
        <v>9.9401871132000004</v>
      </c>
      <c r="F43" s="106">
        <v>8.5321824086000007</v>
      </c>
      <c r="G43" s="106">
        <v>11.580544709</v>
      </c>
      <c r="H43" s="106">
        <v>0.13687078750000001</v>
      </c>
      <c r="I43" s="107">
        <v>8.1911262799000006</v>
      </c>
      <c r="J43" s="106">
        <v>7.1684736338999997</v>
      </c>
      <c r="K43" s="106">
        <v>9.3596702952000008</v>
      </c>
      <c r="L43" s="106">
        <v>1.1229115753000001</v>
      </c>
      <c r="M43" s="106">
        <v>0.96385372629999999</v>
      </c>
      <c r="N43" s="106">
        <v>1.3082175973000001</v>
      </c>
      <c r="O43" s="118">
        <v>206</v>
      </c>
      <c r="P43" s="118">
        <v>2776</v>
      </c>
      <c r="Q43" s="116">
        <v>8.4882756589999993</v>
      </c>
      <c r="R43" s="106">
        <v>7.2651548983999996</v>
      </c>
      <c r="S43" s="106">
        <v>9.9173141756999996</v>
      </c>
      <c r="T43" s="106">
        <v>0.89455409470000002</v>
      </c>
      <c r="U43" s="107">
        <v>7.4207492794999999</v>
      </c>
      <c r="V43" s="106">
        <v>6.4735385249000004</v>
      </c>
      <c r="W43" s="106">
        <v>8.5065562919000008</v>
      </c>
      <c r="X43" s="106">
        <v>0.98953286200000001</v>
      </c>
      <c r="Y43" s="106">
        <v>0.84694581189999996</v>
      </c>
      <c r="Z43" s="106">
        <v>1.1561250687</v>
      </c>
      <c r="AA43" s="118">
        <v>218</v>
      </c>
      <c r="AB43" s="118">
        <v>2732</v>
      </c>
      <c r="AC43" s="116">
        <v>8.3271069397000002</v>
      </c>
      <c r="AD43" s="106">
        <v>7.1423615594000003</v>
      </c>
      <c r="AE43" s="106">
        <v>9.7083729813000001</v>
      </c>
      <c r="AF43" s="106">
        <v>5.9288588599999997E-2</v>
      </c>
      <c r="AG43" s="107">
        <v>7.9795021962000003</v>
      </c>
      <c r="AH43" s="106">
        <v>6.9875536532</v>
      </c>
      <c r="AI43" s="106">
        <v>9.1122671050000008</v>
      </c>
      <c r="AJ43" s="106">
        <v>1.1591473086999999</v>
      </c>
      <c r="AK43" s="106">
        <v>0.99422875659999999</v>
      </c>
      <c r="AL43" s="106">
        <v>1.3514218677000001</v>
      </c>
      <c r="AM43" s="106">
        <v>0.8578589902</v>
      </c>
      <c r="AN43" s="106">
        <v>0.98101278449999996</v>
      </c>
      <c r="AO43" s="106">
        <v>0.79536649979999996</v>
      </c>
      <c r="AP43" s="106">
        <v>1.2099907194999999</v>
      </c>
      <c r="AQ43" s="106">
        <v>0.1387431972</v>
      </c>
      <c r="AR43" s="106">
        <v>0.85393519880000002</v>
      </c>
      <c r="AS43" s="106">
        <v>0.69285257330000005</v>
      </c>
      <c r="AT43" s="106">
        <v>1.0524682332999999</v>
      </c>
      <c r="AU43" s="104" t="s">
        <v>28</v>
      </c>
      <c r="AV43" s="104" t="s">
        <v>28</v>
      </c>
      <c r="AW43" s="104" t="s">
        <v>28</v>
      </c>
      <c r="AX43" s="104" t="s">
        <v>28</v>
      </c>
      <c r="AY43" s="104" t="s">
        <v>28</v>
      </c>
      <c r="AZ43" s="104" t="s">
        <v>28</v>
      </c>
      <c r="BA43" s="104" t="s">
        <v>28</v>
      </c>
      <c r="BB43" s="104" t="s">
        <v>28</v>
      </c>
      <c r="BC43" s="110" t="s">
        <v>28</v>
      </c>
      <c r="BD43" s="111">
        <v>216</v>
      </c>
      <c r="BE43" s="111">
        <v>206</v>
      </c>
      <c r="BF43" s="111">
        <v>218</v>
      </c>
    </row>
    <row r="44" spans="1:93" x14ac:dyDescent="0.3">
      <c r="A44" s="10"/>
      <c r="B44" t="s">
        <v>137</v>
      </c>
      <c r="C44" s="104">
        <v>592</v>
      </c>
      <c r="D44" s="118">
        <v>4833</v>
      </c>
      <c r="E44" s="116">
        <v>10.539443751</v>
      </c>
      <c r="F44" s="106">
        <v>9.4459478411000006</v>
      </c>
      <c r="G44" s="106">
        <v>11.759526567</v>
      </c>
      <c r="H44" s="106">
        <v>1.7983663999999999E-3</v>
      </c>
      <c r="I44" s="107">
        <v>12.249120629</v>
      </c>
      <c r="J44" s="106">
        <v>11.301100671</v>
      </c>
      <c r="K44" s="106">
        <v>13.276667517</v>
      </c>
      <c r="L44" s="106">
        <v>1.1906077070000001</v>
      </c>
      <c r="M44" s="106">
        <v>1.0670789242000001</v>
      </c>
      <c r="N44" s="106">
        <v>1.3284366131000001</v>
      </c>
      <c r="O44" s="118">
        <v>633</v>
      </c>
      <c r="P44" s="118">
        <v>5094</v>
      </c>
      <c r="Q44" s="116">
        <v>9.9727177655000006</v>
      </c>
      <c r="R44" s="106">
        <v>8.9576281852000008</v>
      </c>
      <c r="S44" s="106">
        <v>11.102838561</v>
      </c>
      <c r="T44" s="106">
        <v>5.9506157999999996E-3</v>
      </c>
      <c r="U44" s="107">
        <v>12.426383981000001</v>
      </c>
      <c r="V44" s="106">
        <v>11.495094486999999</v>
      </c>
      <c r="W44" s="106">
        <v>13.433123062</v>
      </c>
      <c r="X44" s="106">
        <v>1.1625838213999999</v>
      </c>
      <c r="Y44" s="106">
        <v>1.0442483033000001</v>
      </c>
      <c r="Z44" s="106">
        <v>1.2943292677</v>
      </c>
      <c r="AA44" s="118">
        <v>592</v>
      </c>
      <c r="AB44" s="118">
        <v>5401</v>
      </c>
      <c r="AC44" s="116">
        <v>8.3259488270999995</v>
      </c>
      <c r="AD44" s="106">
        <v>7.4600480976999997</v>
      </c>
      <c r="AE44" s="106">
        <v>9.2923561569000004</v>
      </c>
      <c r="AF44" s="106">
        <v>8.4541957999999997E-3</v>
      </c>
      <c r="AG44" s="107">
        <v>10.960933161</v>
      </c>
      <c r="AH44" s="106">
        <v>10.112612393999999</v>
      </c>
      <c r="AI44" s="106">
        <v>11.880417351</v>
      </c>
      <c r="AJ44" s="106">
        <v>1.1589860974999999</v>
      </c>
      <c r="AK44" s="106">
        <v>1.0384512578</v>
      </c>
      <c r="AL44" s="106">
        <v>1.2935116252000001</v>
      </c>
      <c r="AM44" s="106">
        <v>1.19933625E-2</v>
      </c>
      <c r="AN44" s="106">
        <v>0.83487260169999999</v>
      </c>
      <c r="AO44" s="106">
        <v>0.72522604400000001</v>
      </c>
      <c r="AP44" s="106">
        <v>0.9610965669</v>
      </c>
      <c r="AQ44" s="106">
        <v>0.4399568029</v>
      </c>
      <c r="AR44" s="106">
        <v>0.94622809330000002</v>
      </c>
      <c r="AS44" s="106">
        <v>0.82238418960000004</v>
      </c>
      <c r="AT44" s="106">
        <v>1.0887218113999999</v>
      </c>
      <c r="AU44" s="104">
        <v>1</v>
      </c>
      <c r="AV44" s="104" t="s">
        <v>28</v>
      </c>
      <c r="AW44" s="104" t="s">
        <v>28</v>
      </c>
      <c r="AX44" s="104" t="s">
        <v>28</v>
      </c>
      <c r="AY44" s="104" t="s">
        <v>28</v>
      </c>
      <c r="AZ44" s="104" t="s">
        <v>28</v>
      </c>
      <c r="BA44" s="104" t="s">
        <v>28</v>
      </c>
      <c r="BB44" s="104" t="s">
        <v>28</v>
      </c>
      <c r="BC44" s="110">
        <v>-1</v>
      </c>
      <c r="BD44" s="111">
        <v>592</v>
      </c>
      <c r="BE44" s="111">
        <v>633</v>
      </c>
      <c r="BF44" s="111">
        <v>592</v>
      </c>
    </row>
    <row r="45" spans="1:93" x14ac:dyDescent="0.3">
      <c r="A45" s="10"/>
      <c r="B45" t="s">
        <v>139</v>
      </c>
      <c r="C45" s="104">
        <v>489</v>
      </c>
      <c r="D45" s="118">
        <v>6444</v>
      </c>
      <c r="E45" s="116">
        <v>9.1918258103999992</v>
      </c>
      <c r="F45" s="106">
        <v>8.2064168537000004</v>
      </c>
      <c r="G45" s="106">
        <v>10.295560564000001</v>
      </c>
      <c r="H45" s="106">
        <v>0.51517385920000003</v>
      </c>
      <c r="I45" s="107">
        <v>7.5884543761999996</v>
      </c>
      <c r="J45" s="106">
        <v>6.9448147087000001</v>
      </c>
      <c r="K45" s="106">
        <v>8.2917460341999991</v>
      </c>
      <c r="L45" s="106">
        <v>1.0383715601000001</v>
      </c>
      <c r="M45" s="106">
        <v>0.92705301939999996</v>
      </c>
      <c r="N45" s="106">
        <v>1.1630569928000001</v>
      </c>
      <c r="O45" s="118">
        <v>622</v>
      </c>
      <c r="P45" s="118">
        <v>7219</v>
      </c>
      <c r="Q45" s="116">
        <v>10.272487117000001</v>
      </c>
      <c r="R45" s="106">
        <v>9.2445440646999995</v>
      </c>
      <c r="S45" s="106">
        <v>11.414731850000001</v>
      </c>
      <c r="T45" s="106">
        <v>8.0547119999999995E-4</v>
      </c>
      <c r="U45" s="107">
        <v>8.6161518216000008</v>
      </c>
      <c r="V45" s="106">
        <v>7.9649539721</v>
      </c>
      <c r="W45" s="106">
        <v>9.3205902346999991</v>
      </c>
      <c r="X45" s="106">
        <v>1.1975298618000001</v>
      </c>
      <c r="Y45" s="106">
        <v>1.0776959317999999</v>
      </c>
      <c r="Z45" s="106">
        <v>1.3306886734000001</v>
      </c>
      <c r="AA45" s="118">
        <v>617</v>
      </c>
      <c r="AB45" s="118">
        <v>7691</v>
      </c>
      <c r="AC45" s="116">
        <v>8.9358823266999998</v>
      </c>
      <c r="AD45" s="106">
        <v>8.035520021</v>
      </c>
      <c r="AE45" s="106">
        <v>9.9371282441000002</v>
      </c>
      <c r="AF45" s="106">
        <v>5.6336899999999999E-5</v>
      </c>
      <c r="AG45" s="107">
        <v>8.0223638017999992</v>
      </c>
      <c r="AH45" s="106">
        <v>7.4136873818</v>
      </c>
      <c r="AI45" s="106">
        <v>8.6810135975999998</v>
      </c>
      <c r="AJ45" s="106">
        <v>1.2438898677000001</v>
      </c>
      <c r="AK45" s="106">
        <v>1.1185579186000001</v>
      </c>
      <c r="AL45" s="106">
        <v>1.3832649855000001</v>
      </c>
      <c r="AM45" s="106">
        <v>4.5415242699999997E-2</v>
      </c>
      <c r="AN45" s="106">
        <v>0.86988498739999998</v>
      </c>
      <c r="AO45" s="106">
        <v>0.75885515719999996</v>
      </c>
      <c r="AP45" s="106">
        <v>0.99715984550000003</v>
      </c>
      <c r="AQ45" s="106">
        <v>0.1247271739</v>
      </c>
      <c r="AR45" s="106">
        <v>1.1175676442</v>
      </c>
      <c r="AS45" s="106">
        <v>0.96971626239999997</v>
      </c>
      <c r="AT45" s="106">
        <v>1.2879617347000001</v>
      </c>
      <c r="AU45" s="104" t="s">
        <v>28</v>
      </c>
      <c r="AV45" s="104">
        <v>2</v>
      </c>
      <c r="AW45" s="104">
        <v>3</v>
      </c>
      <c r="AX45" s="104" t="s">
        <v>28</v>
      </c>
      <c r="AY45" s="104" t="s">
        <v>28</v>
      </c>
      <c r="AZ45" s="104" t="s">
        <v>28</v>
      </c>
      <c r="BA45" s="104" t="s">
        <v>28</v>
      </c>
      <c r="BB45" s="104" t="s">
        <v>28</v>
      </c>
      <c r="BC45" s="110" t="s">
        <v>231</v>
      </c>
      <c r="BD45" s="111">
        <v>489</v>
      </c>
      <c r="BE45" s="111">
        <v>622</v>
      </c>
      <c r="BF45" s="111">
        <v>617</v>
      </c>
    </row>
    <row r="46" spans="1:93" x14ac:dyDescent="0.3">
      <c r="A46" s="10"/>
      <c r="B46" t="s">
        <v>143</v>
      </c>
      <c r="C46" s="104">
        <v>349</v>
      </c>
      <c r="D46" s="118">
        <v>3372</v>
      </c>
      <c r="E46" s="116">
        <v>11.263411252999999</v>
      </c>
      <c r="F46" s="106">
        <v>9.9092855935999999</v>
      </c>
      <c r="G46" s="106">
        <v>12.802581161000001</v>
      </c>
      <c r="H46" s="106">
        <v>2.2764629999999999E-4</v>
      </c>
      <c r="I46" s="107">
        <v>10.349940688</v>
      </c>
      <c r="J46" s="106">
        <v>9.3191024679000005</v>
      </c>
      <c r="K46" s="106">
        <v>11.494805707999999</v>
      </c>
      <c r="L46" s="106">
        <v>1.2723920314999999</v>
      </c>
      <c r="M46" s="106">
        <v>1.1194207281999999</v>
      </c>
      <c r="N46" s="106">
        <v>1.4462671997000001</v>
      </c>
      <c r="O46" s="118">
        <v>372</v>
      </c>
      <c r="P46" s="118">
        <v>3326</v>
      </c>
      <c r="Q46" s="116">
        <v>11.835636929</v>
      </c>
      <c r="R46" s="106">
        <v>10.436394102</v>
      </c>
      <c r="S46" s="106">
        <v>13.422480998999999</v>
      </c>
      <c r="T46" s="106">
        <v>5.3123413000000003E-7</v>
      </c>
      <c r="U46" s="107">
        <v>11.184606133000001</v>
      </c>
      <c r="V46" s="106">
        <v>10.103874678</v>
      </c>
      <c r="W46" s="106">
        <v>12.380934873999999</v>
      </c>
      <c r="X46" s="106">
        <v>1.3797562844</v>
      </c>
      <c r="Y46" s="106">
        <v>1.2166375527</v>
      </c>
      <c r="Z46" s="106">
        <v>1.5647448988999999</v>
      </c>
      <c r="AA46" s="118">
        <v>349</v>
      </c>
      <c r="AB46" s="118">
        <v>3378</v>
      </c>
      <c r="AC46" s="116">
        <v>10.09832978</v>
      </c>
      <c r="AD46" s="106">
        <v>8.8770738270000003</v>
      </c>
      <c r="AE46" s="106">
        <v>11.487598992000001</v>
      </c>
      <c r="AF46" s="106">
        <v>2.2419112000000001E-7</v>
      </c>
      <c r="AG46" s="107">
        <v>10.331557134000001</v>
      </c>
      <c r="AH46" s="106">
        <v>9.3025498879999997</v>
      </c>
      <c r="AI46" s="106">
        <v>11.474388647</v>
      </c>
      <c r="AJ46" s="106">
        <v>1.4057045107999999</v>
      </c>
      <c r="AK46" s="106">
        <v>1.2357036255</v>
      </c>
      <c r="AL46" s="106">
        <v>1.5990931246</v>
      </c>
      <c r="AM46" s="106">
        <v>6.6225052399999998E-2</v>
      </c>
      <c r="AN46" s="106">
        <v>0.85321388620000005</v>
      </c>
      <c r="AO46" s="106">
        <v>0.72027263620000004</v>
      </c>
      <c r="AP46" s="106">
        <v>1.0106922004000001</v>
      </c>
      <c r="AQ46" s="106">
        <v>0.56433207340000002</v>
      </c>
      <c r="AR46" s="106">
        <v>1.0508039406</v>
      </c>
      <c r="AS46" s="106">
        <v>0.88785638109999998</v>
      </c>
      <c r="AT46" s="106">
        <v>1.2436571330999999</v>
      </c>
      <c r="AU46" s="104">
        <v>1</v>
      </c>
      <c r="AV46" s="104">
        <v>2</v>
      </c>
      <c r="AW46" s="104">
        <v>3</v>
      </c>
      <c r="AX46" s="104" t="s">
        <v>28</v>
      </c>
      <c r="AY46" s="104" t="s">
        <v>28</v>
      </c>
      <c r="AZ46" s="104" t="s">
        <v>28</v>
      </c>
      <c r="BA46" s="104" t="s">
        <v>28</v>
      </c>
      <c r="BB46" s="104" t="s">
        <v>28</v>
      </c>
      <c r="BC46" s="110" t="s">
        <v>230</v>
      </c>
      <c r="BD46" s="111">
        <v>349</v>
      </c>
      <c r="BE46" s="111">
        <v>372</v>
      </c>
      <c r="BF46" s="111">
        <v>349</v>
      </c>
    </row>
    <row r="47" spans="1:93" x14ac:dyDescent="0.3">
      <c r="A47" s="10"/>
      <c r="B47" t="s">
        <v>145</v>
      </c>
      <c r="C47" s="104">
        <v>341</v>
      </c>
      <c r="D47" s="118">
        <v>4442</v>
      </c>
      <c r="E47" s="116">
        <v>11.114744475</v>
      </c>
      <c r="F47" s="106">
        <v>9.7853048632000004</v>
      </c>
      <c r="G47" s="106">
        <v>12.624802852</v>
      </c>
      <c r="H47" s="106">
        <v>4.6194230000000001E-4</v>
      </c>
      <c r="I47" s="107">
        <v>7.6767221972000002</v>
      </c>
      <c r="J47" s="106">
        <v>6.9036803840000003</v>
      </c>
      <c r="K47" s="106">
        <v>8.5363256140000008</v>
      </c>
      <c r="L47" s="106">
        <v>1.2555976146000001</v>
      </c>
      <c r="M47" s="106">
        <v>1.1054150162</v>
      </c>
      <c r="N47" s="106">
        <v>1.4261841449999999</v>
      </c>
      <c r="O47" s="118">
        <v>340</v>
      </c>
      <c r="P47" s="118">
        <v>4700</v>
      </c>
      <c r="Q47" s="116">
        <v>10.781198270999999</v>
      </c>
      <c r="R47" s="106">
        <v>9.4884668233999996</v>
      </c>
      <c r="S47" s="106">
        <v>12.250054548</v>
      </c>
      <c r="T47" s="106">
        <v>4.5183670000000002E-4</v>
      </c>
      <c r="U47" s="107">
        <v>7.2340425532000001</v>
      </c>
      <c r="V47" s="106">
        <v>6.5045637426000003</v>
      </c>
      <c r="W47" s="106">
        <v>8.0453315137000008</v>
      </c>
      <c r="X47" s="106">
        <v>1.2568335913999999</v>
      </c>
      <c r="Y47" s="106">
        <v>1.1061315759000001</v>
      </c>
      <c r="Z47" s="106">
        <v>1.4280676104000001</v>
      </c>
      <c r="AA47" s="118">
        <v>373</v>
      </c>
      <c r="AB47" s="118">
        <v>4992</v>
      </c>
      <c r="AC47" s="116">
        <v>10.265442734000001</v>
      </c>
      <c r="AD47" s="106">
        <v>9.0726222174999993</v>
      </c>
      <c r="AE47" s="106">
        <v>11.615089000999999</v>
      </c>
      <c r="AF47" s="106">
        <v>1.4799044E-8</v>
      </c>
      <c r="AG47" s="107">
        <v>7.4719551282000003</v>
      </c>
      <c r="AH47" s="106">
        <v>6.7508849991000002</v>
      </c>
      <c r="AI47" s="106">
        <v>8.2700436231999994</v>
      </c>
      <c r="AJ47" s="106">
        <v>1.4289669154</v>
      </c>
      <c r="AK47" s="106">
        <v>1.2629242908</v>
      </c>
      <c r="AL47" s="106">
        <v>1.6168399485</v>
      </c>
      <c r="AM47" s="106">
        <v>0.56459583960000004</v>
      </c>
      <c r="AN47" s="106">
        <v>0.95216157570000004</v>
      </c>
      <c r="AO47" s="106">
        <v>0.80588423490000005</v>
      </c>
      <c r="AP47" s="106">
        <v>1.1249899513999999</v>
      </c>
      <c r="AQ47" s="106">
        <v>0.72447476089999996</v>
      </c>
      <c r="AR47" s="106">
        <v>0.96999065480000002</v>
      </c>
      <c r="AS47" s="106">
        <v>0.81882207370000004</v>
      </c>
      <c r="AT47" s="106">
        <v>1.1490675453999999</v>
      </c>
      <c r="AU47" s="104">
        <v>1</v>
      </c>
      <c r="AV47" s="104">
        <v>2</v>
      </c>
      <c r="AW47" s="104">
        <v>3</v>
      </c>
      <c r="AX47" s="104" t="s">
        <v>28</v>
      </c>
      <c r="AY47" s="104" t="s">
        <v>28</v>
      </c>
      <c r="AZ47" s="104" t="s">
        <v>28</v>
      </c>
      <c r="BA47" s="104" t="s">
        <v>28</v>
      </c>
      <c r="BB47" s="104" t="s">
        <v>28</v>
      </c>
      <c r="BC47" s="110" t="s">
        <v>230</v>
      </c>
      <c r="BD47" s="111">
        <v>341</v>
      </c>
      <c r="BE47" s="111">
        <v>340</v>
      </c>
      <c r="BF47" s="111">
        <v>373</v>
      </c>
      <c r="BQ47" s="52"/>
      <c r="CO47" s="4"/>
    </row>
    <row r="48" spans="1:93" x14ac:dyDescent="0.3">
      <c r="A48" s="10"/>
      <c r="B48" t="s">
        <v>97</v>
      </c>
      <c r="C48" s="104">
        <v>901</v>
      </c>
      <c r="D48" s="118">
        <v>7649</v>
      </c>
      <c r="E48" s="116">
        <v>12.701022157000001</v>
      </c>
      <c r="F48" s="106">
        <v>11.544676816000001</v>
      </c>
      <c r="G48" s="106">
        <v>13.973190104</v>
      </c>
      <c r="H48" s="106">
        <v>1.2387539999999999E-13</v>
      </c>
      <c r="I48" s="107">
        <v>11.779317558000001</v>
      </c>
      <c r="J48" s="106">
        <v>11.034749917999999</v>
      </c>
      <c r="K48" s="106">
        <v>12.574124756</v>
      </c>
      <c r="L48" s="106">
        <v>1.4347943994000001</v>
      </c>
      <c r="M48" s="106">
        <v>1.3041657147000001</v>
      </c>
      <c r="N48" s="106">
        <v>1.5785071984000001</v>
      </c>
      <c r="O48" s="118">
        <v>1026</v>
      </c>
      <c r="P48" s="118">
        <v>8046</v>
      </c>
      <c r="Q48" s="116">
        <v>12.701228231</v>
      </c>
      <c r="R48" s="106">
        <v>11.582241288000001</v>
      </c>
      <c r="S48" s="106">
        <v>13.928323074</v>
      </c>
      <c r="T48" s="106">
        <v>7.357893E-17</v>
      </c>
      <c r="U48" s="107">
        <v>12.751677852</v>
      </c>
      <c r="V48" s="106">
        <v>11.994805854000001</v>
      </c>
      <c r="W48" s="106">
        <v>13.556308458</v>
      </c>
      <c r="X48" s="106">
        <v>1.4806638270000001</v>
      </c>
      <c r="Y48" s="106">
        <v>1.3502163253999999</v>
      </c>
      <c r="Z48" s="106">
        <v>1.6237141614999999</v>
      </c>
      <c r="AA48" s="118">
        <v>939</v>
      </c>
      <c r="AB48" s="118">
        <v>8534</v>
      </c>
      <c r="AC48" s="116">
        <v>10.90867832</v>
      </c>
      <c r="AD48" s="106">
        <v>9.9233885278000002</v>
      </c>
      <c r="AE48" s="106">
        <v>11.991797194</v>
      </c>
      <c r="AF48" s="106">
        <v>5.2050709999999997E-18</v>
      </c>
      <c r="AG48" s="107">
        <v>11.003046637000001</v>
      </c>
      <c r="AH48" s="106">
        <v>10.321315202999999</v>
      </c>
      <c r="AI48" s="106">
        <v>11.729806997000001</v>
      </c>
      <c r="AJ48" s="106">
        <v>1.5185063921999999</v>
      </c>
      <c r="AK48" s="106">
        <v>1.3813523938000001</v>
      </c>
      <c r="AL48" s="106">
        <v>1.6692783632999999</v>
      </c>
      <c r="AM48" s="106">
        <v>1.0885885600000001E-2</v>
      </c>
      <c r="AN48" s="106">
        <v>0.85886798679999998</v>
      </c>
      <c r="AO48" s="106">
        <v>0.76395608950000005</v>
      </c>
      <c r="AP48" s="106">
        <v>0.9655714889</v>
      </c>
      <c r="AQ48" s="106">
        <v>0.99978383150000005</v>
      </c>
      <c r="AR48" s="106">
        <v>1.000016225</v>
      </c>
      <c r="AS48" s="106">
        <v>0.88926605290000005</v>
      </c>
      <c r="AT48" s="106">
        <v>1.1245593452</v>
      </c>
      <c r="AU48" s="104">
        <v>1</v>
      </c>
      <c r="AV48" s="104">
        <v>2</v>
      </c>
      <c r="AW48" s="104">
        <v>3</v>
      </c>
      <c r="AX48" s="104" t="s">
        <v>28</v>
      </c>
      <c r="AY48" s="104" t="s">
        <v>28</v>
      </c>
      <c r="AZ48" s="104" t="s">
        <v>28</v>
      </c>
      <c r="BA48" s="104" t="s">
        <v>28</v>
      </c>
      <c r="BB48" s="104" t="s">
        <v>28</v>
      </c>
      <c r="BC48" s="110" t="s">
        <v>230</v>
      </c>
      <c r="BD48" s="111">
        <v>901</v>
      </c>
      <c r="BE48" s="111">
        <v>1026</v>
      </c>
      <c r="BF48" s="111">
        <v>939</v>
      </c>
    </row>
    <row r="49" spans="1:93" x14ac:dyDescent="0.3">
      <c r="A49" s="10"/>
      <c r="B49" t="s">
        <v>144</v>
      </c>
      <c r="C49" s="104">
        <v>458</v>
      </c>
      <c r="D49" s="118">
        <v>4777</v>
      </c>
      <c r="E49" s="116">
        <v>12.102746366</v>
      </c>
      <c r="F49" s="106">
        <v>10.780218081999999</v>
      </c>
      <c r="G49" s="106">
        <v>13.587523784</v>
      </c>
      <c r="H49" s="106">
        <v>1.1741973E-7</v>
      </c>
      <c r="I49" s="107">
        <v>9.5876072849000007</v>
      </c>
      <c r="J49" s="106">
        <v>8.7485524653999995</v>
      </c>
      <c r="K49" s="106">
        <v>10.507134045000001</v>
      </c>
      <c r="L49" s="106">
        <v>1.3672090709</v>
      </c>
      <c r="M49" s="106">
        <v>1.2178072234999999</v>
      </c>
      <c r="N49" s="106">
        <v>1.5349396912</v>
      </c>
      <c r="O49" s="118">
        <v>471</v>
      </c>
      <c r="P49" s="118">
        <v>4657</v>
      </c>
      <c r="Q49" s="116">
        <v>12.314268570999999</v>
      </c>
      <c r="R49" s="106">
        <v>10.980225410999999</v>
      </c>
      <c r="S49" s="106">
        <v>13.810391385999999</v>
      </c>
      <c r="T49" s="106">
        <v>6.4064210000000002E-10</v>
      </c>
      <c r="U49" s="107">
        <v>10.113807172</v>
      </c>
      <c r="V49" s="106">
        <v>9.2404553406000005</v>
      </c>
      <c r="W49" s="106">
        <v>11.069702925</v>
      </c>
      <c r="X49" s="106">
        <v>1.4355534517999999</v>
      </c>
      <c r="Y49" s="106">
        <v>1.2800354646000001</v>
      </c>
      <c r="Z49" s="106">
        <v>1.6099661063999999</v>
      </c>
      <c r="AA49" s="118">
        <v>361</v>
      </c>
      <c r="AB49" s="118">
        <v>5068</v>
      </c>
      <c r="AC49" s="116">
        <v>8.5505516156999999</v>
      </c>
      <c r="AD49" s="106">
        <v>7.5441381508000003</v>
      </c>
      <c r="AE49" s="106">
        <v>9.6912240301000008</v>
      </c>
      <c r="AF49" s="106">
        <v>6.4118329E-3</v>
      </c>
      <c r="AG49" s="107">
        <v>7.1231254932999999</v>
      </c>
      <c r="AH49" s="106">
        <v>6.4249612761000003</v>
      </c>
      <c r="AI49" s="106">
        <v>7.8971552687999997</v>
      </c>
      <c r="AJ49" s="106">
        <v>1.1902511839000001</v>
      </c>
      <c r="AK49" s="106">
        <v>1.0501567348</v>
      </c>
      <c r="AL49" s="106">
        <v>1.3490347048</v>
      </c>
      <c r="AM49" s="106">
        <v>6.3383418999999999E-6</v>
      </c>
      <c r="AN49" s="106">
        <v>0.69436130669999996</v>
      </c>
      <c r="AO49" s="106">
        <v>0.59267184839999998</v>
      </c>
      <c r="AP49" s="106">
        <v>0.81349844019999995</v>
      </c>
      <c r="AQ49" s="106">
        <v>0.82166047649999996</v>
      </c>
      <c r="AR49" s="106">
        <v>1.0174772071</v>
      </c>
      <c r="AS49" s="106">
        <v>0.87517854129999995</v>
      </c>
      <c r="AT49" s="106">
        <v>1.1829127637000001</v>
      </c>
      <c r="AU49" s="104">
        <v>1</v>
      </c>
      <c r="AV49" s="104">
        <v>2</v>
      </c>
      <c r="AW49" s="104" t="s">
        <v>28</v>
      </c>
      <c r="AX49" s="104" t="s">
        <v>28</v>
      </c>
      <c r="AY49" s="104" t="s">
        <v>228</v>
      </c>
      <c r="AZ49" s="104" t="s">
        <v>28</v>
      </c>
      <c r="BA49" s="104" t="s">
        <v>28</v>
      </c>
      <c r="BB49" s="104" t="s">
        <v>28</v>
      </c>
      <c r="BC49" s="110" t="s">
        <v>434</v>
      </c>
      <c r="BD49" s="111">
        <v>458</v>
      </c>
      <c r="BE49" s="111">
        <v>471</v>
      </c>
      <c r="BF49" s="111">
        <v>361</v>
      </c>
      <c r="BQ49" s="52"/>
    </row>
    <row r="50" spans="1:93" x14ac:dyDescent="0.3">
      <c r="A50" s="10"/>
      <c r="B50" t="s">
        <v>146</v>
      </c>
      <c r="C50" s="104">
        <v>431</v>
      </c>
      <c r="D50" s="118">
        <v>3906</v>
      </c>
      <c r="E50" s="116">
        <v>17.906763336000001</v>
      </c>
      <c r="F50" s="106">
        <v>15.916514037000001</v>
      </c>
      <c r="G50" s="106">
        <v>20.145879455999999</v>
      </c>
      <c r="H50" s="106">
        <v>1.0104070000000001E-31</v>
      </c>
      <c r="I50" s="107">
        <v>11.034306195999999</v>
      </c>
      <c r="J50" s="106">
        <v>10.040240031</v>
      </c>
      <c r="K50" s="106">
        <v>12.126793068</v>
      </c>
      <c r="L50" s="106">
        <v>2.0228705553999999</v>
      </c>
      <c r="M50" s="106">
        <v>1.7980383716999999</v>
      </c>
      <c r="N50" s="106">
        <v>2.2758164388000002</v>
      </c>
      <c r="O50" s="118">
        <v>426</v>
      </c>
      <c r="P50" s="118">
        <v>4240</v>
      </c>
      <c r="Q50" s="116">
        <v>15.238148954</v>
      </c>
      <c r="R50" s="106">
        <v>13.534692882</v>
      </c>
      <c r="S50" s="106">
        <v>17.155999441999999</v>
      </c>
      <c r="T50" s="106">
        <v>2.0992820000000002E-21</v>
      </c>
      <c r="U50" s="107">
        <v>10.047169811</v>
      </c>
      <c r="V50" s="106">
        <v>9.1369846012</v>
      </c>
      <c r="W50" s="106">
        <v>11.048023568</v>
      </c>
      <c r="X50" s="106">
        <v>1.7764089847</v>
      </c>
      <c r="Y50" s="106">
        <v>1.5778261594</v>
      </c>
      <c r="Z50" s="106">
        <v>1.9999851455</v>
      </c>
      <c r="AA50" s="118">
        <v>382</v>
      </c>
      <c r="AB50" s="118">
        <v>4261</v>
      </c>
      <c r="AC50" s="116">
        <v>12.590785931999999</v>
      </c>
      <c r="AD50" s="106">
        <v>11.127906051</v>
      </c>
      <c r="AE50" s="106">
        <v>14.245976706</v>
      </c>
      <c r="AF50" s="106">
        <v>5.3572780000000001E-19</v>
      </c>
      <c r="AG50" s="107">
        <v>8.9650316826999994</v>
      </c>
      <c r="AH50" s="106">
        <v>8.1096212044999998</v>
      </c>
      <c r="AI50" s="106">
        <v>9.9106716633000005</v>
      </c>
      <c r="AJ50" s="106">
        <v>1.7526586044000001</v>
      </c>
      <c r="AK50" s="106">
        <v>1.5490232614999999</v>
      </c>
      <c r="AL50" s="106">
        <v>1.9830639474</v>
      </c>
      <c r="AM50" s="106">
        <v>1.9301349299999999E-2</v>
      </c>
      <c r="AN50" s="106">
        <v>0.82626741420000005</v>
      </c>
      <c r="AO50" s="106">
        <v>0.70419259769999998</v>
      </c>
      <c r="AP50" s="106">
        <v>0.96950442530000003</v>
      </c>
      <c r="AQ50" s="106">
        <v>4.15877864E-2</v>
      </c>
      <c r="AR50" s="106">
        <v>0.85097170649999998</v>
      </c>
      <c r="AS50" s="106">
        <v>0.72862037239999999</v>
      </c>
      <c r="AT50" s="106">
        <v>0.99386851190000003</v>
      </c>
      <c r="AU50" s="104">
        <v>1</v>
      </c>
      <c r="AV50" s="104">
        <v>2</v>
      </c>
      <c r="AW50" s="104">
        <v>3</v>
      </c>
      <c r="AX50" s="104" t="s">
        <v>28</v>
      </c>
      <c r="AY50" s="104" t="s">
        <v>28</v>
      </c>
      <c r="AZ50" s="104" t="s">
        <v>28</v>
      </c>
      <c r="BA50" s="104" t="s">
        <v>28</v>
      </c>
      <c r="BB50" s="104" t="s">
        <v>28</v>
      </c>
      <c r="BC50" s="110" t="s">
        <v>230</v>
      </c>
      <c r="BD50" s="111">
        <v>431</v>
      </c>
      <c r="BE50" s="111">
        <v>426</v>
      </c>
      <c r="BF50" s="111">
        <v>382</v>
      </c>
    </row>
    <row r="51" spans="1:93" x14ac:dyDescent="0.3">
      <c r="A51" s="10"/>
      <c r="B51" t="s">
        <v>147</v>
      </c>
      <c r="C51" s="104">
        <v>114</v>
      </c>
      <c r="D51" s="118">
        <v>1895</v>
      </c>
      <c r="E51" s="116">
        <v>15.263184307</v>
      </c>
      <c r="F51" s="106">
        <v>12.523107807000001</v>
      </c>
      <c r="G51" s="106">
        <v>18.602794031999998</v>
      </c>
      <c r="H51" s="106">
        <v>6.8031268000000002E-8</v>
      </c>
      <c r="I51" s="107">
        <v>6.0158311346</v>
      </c>
      <c r="J51" s="106">
        <v>5.0069506192000004</v>
      </c>
      <c r="K51" s="106">
        <v>7.2279970368999997</v>
      </c>
      <c r="L51" s="106">
        <v>1.7242337733999999</v>
      </c>
      <c r="M51" s="106">
        <v>1.4146959766</v>
      </c>
      <c r="N51" s="106">
        <v>2.1014989470000001</v>
      </c>
      <c r="O51" s="118">
        <v>98</v>
      </c>
      <c r="P51" s="118">
        <v>2117</v>
      </c>
      <c r="Q51" s="116">
        <v>12.111080687999999</v>
      </c>
      <c r="R51" s="106">
        <v>9.8042424860999997</v>
      </c>
      <c r="S51" s="106">
        <v>14.960694377999999</v>
      </c>
      <c r="T51" s="106">
        <v>1.3779269999999999E-3</v>
      </c>
      <c r="U51" s="107">
        <v>4.6291922532000003</v>
      </c>
      <c r="V51" s="106">
        <v>3.7977019466000002</v>
      </c>
      <c r="W51" s="106">
        <v>5.6427337421999999</v>
      </c>
      <c r="X51" s="106">
        <v>1.4118665341000001</v>
      </c>
      <c r="Y51" s="106">
        <v>1.1429435750000001</v>
      </c>
      <c r="Z51" s="106">
        <v>1.7440643212</v>
      </c>
      <c r="AA51" s="118">
        <v>104</v>
      </c>
      <c r="AB51" s="118">
        <v>2199</v>
      </c>
      <c r="AC51" s="116">
        <v>11.509840329999999</v>
      </c>
      <c r="AD51" s="106">
        <v>9.3669900809000008</v>
      </c>
      <c r="AE51" s="106">
        <v>14.142902179</v>
      </c>
      <c r="AF51" s="106">
        <v>7.3058866000000003E-6</v>
      </c>
      <c r="AG51" s="107">
        <v>4.7294224647999998</v>
      </c>
      <c r="AH51" s="106">
        <v>3.9024822060000002</v>
      </c>
      <c r="AI51" s="106">
        <v>5.7315922712000003</v>
      </c>
      <c r="AJ51" s="106">
        <v>1.6021891562999999</v>
      </c>
      <c r="AK51" s="106">
        <v>1.3039007931</v>
      </c>
      <c r="AL51" s="106">
        <v>1.9687157996</v>
      </c>
      <c r="AM51" s="106">
        <v>0.72955312220000001</v>
      </c>
      <c r="AN51" s="106">
        <v>0.950356176</v>
      </c>
      <c r="AO51" s="106">
        <v>0.71206473930000003</v>
      </c>
      <c r="AP51" s="106">
        <v>1.2683914978999999</v>
      </c>
      <c r="AQ51" s="106">
        <v>0.10883242260000001</v>
      </c>
      <c r="AR51" s="106">
        <v>0.79348322380000003</v>
      </c>
      <c r="AS51" s="106">
        <v>0.59805283239999996</v>
      </c>
      <c r="AT51" s="106">
        <v>1.0527759294000001</v>
      </c>
      <c r="AU51" s="104">
        <v>1</v>
      </c>
      <c r="AV51" s="104">
        <v>2</v>
      </c>
      <c r="AW51" s="104">
        <v>3</v>
      </c>
      <c r="AX51" s="104" t="s">
        <v>28</v>
      </c>
      <c r="AY51" s="104" t="s">
        <v>28</v>
      </c>
      <c r="AZ51" s="104" t="s">
        <v>28</v>
      </c>
      <c r="BA51" s="104" t="s">
        <v>28</v>
      </c>
      <c r="BB51" s="104" t="s">
        <v>28</v>
      </c>
      <c r="BC51" s="110" t="s">
        <v>230</v>
      </c>
      <c r="BD51" s="111">
        <v>114</v>
      </c>
      <c r="BE51" s="111">
        <v>98</v>
      </c>
      <c r="BF51" s="111">
        <v>104</v>
      </c>
      <c r="BQ51" s="52"/>
      <c r="CC51" s="4"/>
      <c r="CO51" s="4"/>
    </row>
    <row r="52" spans="1:93" s="3" customFormat="1" x14ac:dyDescent="0.3">
      <c r="A52" s="10"/>
      <c r="B52" s="3" t="s">
        <v>82</v>
      </c>
      <c r="C52" s="114">
        <v>827</v>
      </c>
      <c r="D52" s="117">
        <v>11289</v>
      </c>
      <c r="E52" s="113">
        <v>9.2861939849000006</v>
      </c>
      <c r="F52" s="112">
        <v>8.4311073467999993</v>
      </c>
      <c r="G52" s="112">
        <v>10.228003888</v>
      </c>
      <c r="H52" s="112">
        <v>0.33144489360000001</v>
      </c>
      <c r="I52" s="115">
        <v>7.3257152981000004</v>
      </c>
      <c r="J52" s="112">
        <v>6.8430680485000002</v>
      </c>
      <c r="K52" s="112">
        <v>7.8424040573999996</v>
      </c>
      <c r="L52" s="112">
        <v>1.0490320351</v>
      </c>
      <c r="M52" s="112">
        <v>0.95243559550000001</v>
      </c>
      <c r="N52" s="112">
        <v>1.1554253283</v>
      </c>
      <c r="O52" s="117">
        <v>866</v>
      </c>
      <c r="P52" s="117">
        <v>11850</v>
      </c>
      <c r="Q52" s="113">
        <v>8.8884995414999999</v>
      </c>
      <c r="R52" s="112">
        <v>8.0813602870000008</v>
      </c>
      <c r="S52" s="112">
        <v>9.7762531668000001</v>
      </c>
      <c r="T52" s="112">
        <v>0.46422052670000002</v>
      </c>
      <c r="U52" s="115">
        <v>7.3080168776000001</v>
      </c>
      <c r="V52" s="112">
        <v>6.8371409916000001</v>
      </c>
      <c r="W52" s="112">
        <v>7.8113221227</v>
      </c>
      <c r="X52" s="112">
        <v>1.0361895328999999</v>
      </c>
      <c r="Y52" s="112">
        <v>0.94209612119999997</v>
      </c>
      <c r="Z52" s="112">
        <v>1.1396806800999999</v>
      </c>
      <c r="AA52" s="117">
        <v>876</v>
      </c>
      <c r="AB52" s="117">
        <v>11942</v>
      </c>
      <c r="AC52" s="113">
        <v>8.7488701407999994</v>
      </c>
      <c r="AD52" s="112">
        <v>7.9555839222999998</v>
      </c>
      <c r="AE52" s="112">
        <v>9.6212584126999996</v>
      </c>
      <c r="AF52" s="112">
        <v>4.8216600000000002E-5</v>
      </c>
      <c r="AG52" s="115">
        <v>7.3354546977000004</v>
      </c>
      <c r="AH52" s="112">
        <v>6.8654278014000001</v>
      </c>
      <c r="AI52" s="112">
        <v>7.8376609846000003</v>
      </c>
      <c r="AJ52" s="112">
        <v>1.2178574565</v>
      </c>
      <c r="AK52" s="112">
        <v>1.1074306789999999</v>
      </c>
      <c r="AL52" s="112">
        <v>1.3392953729999999</v>
      </c>
      <c r="AM52" s="112">
        <v>0.79556529409999999</v>
      </c>
      <c r="AN52" s="112">
        <v>0.98429100430000005</v>
      </c>
      <c r="AO52" s="112">
        <v>0.87318129310000003</v>
      </c>
      <c r="AP52" s="112">
        <v>1.1095390944000001</v>
      </c>
      <c r="AQ52" s="112">
        <v>0.47703387629999999</v>
      </c>
      <c r="AR52" s="112">
        <v>0.95717357999999997</v>
      </c>
      <c r="AS52" s="112">
        <v>0.84838912109999998</v>
      </c>
      <c r="AT52" s="112">
        <v>1.0799068959</v>
      </c>
      <c r="AU52" s="114" t="s">
        <v>28</v>
      </c>
      <c r="AV52" s="114" t="s">
        <v>28</v>
      </c>
      <c r="AW52" s="114">
        <v>3</v>
      </c>
      <c r="AX52" s="114" t="s">
        <v>28</v>
      </c>
      <c r="AY52" s="114" t="s">
        <v>28</v>
      </c>
      <c r="AZ52" s="114" t="s">
        <v>28</v>
      </c>
      <c r="BA52" s="114" t="s">
        <v>28</v>
      </c>
      <c r="BB52" s="114" t="s">
        <v>28</v>
      </c>
      <c r="BC52" s="108">
        <v>-3</v>
      </c>
      <c r="BD52" s="109">
        <v>827</v>
      </c>
      <c r="BE52" s="109">
        <v>866</v>
      </c>
      <c r="BF52" s="109">
        <v>876</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4">
        <v>1069</v>
      </c>
      <c r="D53" s="118">
        <v>11516</v>
      </c>
      <c r="E53" s="116">
        <v>9.9449691990000009</v>
      </c>
      <c r="F53" s="106">
        <v>9.0693972942999999</v>
      </c>
      <c r="G53" s="106">
        <v>10.905070002</v>
      </c>
      <c r="H53" s="106">
        <v>1.33022218E-2</v>
      </c>
      <c r="I53" s="107">
        <v>9.2827370615000007</v>
      </c>
      <c r="J53" s="106">
        <v>8.7426257998000008</v>
      </c>
      <c r="K53" s="106">
        <v>9.8562158927999999</v>
      </c>
      <c r="L53" s="106">
        <v>1.1234517925</v>
      </c>
      <c r="M53" s="106">
        <v>1.024541197</v>
      </c>
      <c r="N53" s="106">
        <v>1.2319113508999999</v>
      </c>
      <c r="O53" s="118">
        <v>1095</v>
      </c>
      <c r="P53" s="118">
        <v>11478</v>
      </c>
      <c r="Q53" s="116">
        <v>9.9669994481999993</v>
      </c>
      <c r="R53" s="106">
        <v>9.0956425933999991</v>
      </c>
      <c r="S53" s="106">
        <v>10.921831743</v>
      </c>
      <c r="T53" s="106">
        <v>1.3037947000000001E-3</v>
      </c>
      <c r="U53" s="107">
        <v>9.5399895451999992</v>
      </c>
      <c r="V53" s="106">
        <v>8.9913453348000001</v>
      </c>
      <c r="W53" s="106">
        <v>10.122111557</v>
      </c>
      <c r="X53" s="106">
        <v>1.1619172003</v>
      </c>
      <c r="Y53" s="106">
        <v>1.0603375301</v>
      </c>
      <c r="Z53" s="106">
        <v>1.2732281393</v>
      </c>
      <c r="AA53" s="118">
        <v>981</v>
      </c>
      <c r="AB53" s="118">
        <v>11602</v>
      </c>
      <c r="AC53" s="116">
        <v>8.5748220154000006</v>
      </c>
      <c r="AD53" s="106">
        <v>7.8054667071999999</v>
      </c>
      <c r="AE53" s="106">
        <v>9.4200097641999996</v>
      </c>
      <c r="AF53" s="106">
        <v>2.2397709999999999E-4</v>
      </c>
      <c r="AG53" s="107">
        <v>8.4554387174999999</v>
      </c>
      <c r="AH53" s="106">
        <v>7.9425393018000001</v>
      </c>
      <c r="AI53" s="106">
        <v>9.0014592548000003</v>
      </c>
      <c r="AJ53" s="106">
        <v>1.1936296644</v>
      </c>
      <c r="AK53" s="106">
        <v>1.0865341099000001</v>
      </c>
      <c r="AL53" s="106">
        <v>1.3112812223000001</v>
      </c>
      <c r="AM53" s="106">
        <v>1.10212629E-2</v>
      </c>
      <c r="AN53" s="106">
        <v>0.86032130929999995</v>
      </c>
      <c r="AO53" s="106">
        <v>0.76609465320000003</v>
      </c>
      <c r="AP53" s="106">
        <v>0.96613747689999996</v>
      </c>
      <c r="AQ53" s="106">
        <v>0.96968538579999997</v>
      </c>
      <c r="AR53" s="106">
        <v>1.0022152153999999</v>
      </c>
      <c r="AS53" s="106">
        <v>0.89412597589999998</v>
      </c>
      <c r="AT53" s="106">
        <v>1.1233711636999999</v>
      </c>
      <c r="AU53" s="104" t="s">
        <v>28</v>
      </c>
      <c r="AV53" s="104">
        <v>2</v>
      </c>
      <c r="AW53" s="104">
        <v>3</v>
      </c>
      <c r="AX53" s="104" t="s">
        <v>28</v>
      </c>
      <c r="AY53" s="104" t="s">
        <v>28</v>
      </c>
      <c r="AZ53" s="104" t="s">
        <v>28</v>
      </c>
      <c r="BA53" s="104" t="s">
        <v>28</v>
      </c>
      <c r="BB53" s="104" t="s">
        <v>28</v>
      </c>
      <c r="BC53" s="110" t="s">
        <v>231</v>
      </c>
      <c r="BD53" s="111">
        <v>1069</v>
      </c>
      <c r="BE53" s="111">
        <v>1095</v>
      </c>
      <c r="BF53" s="111">
        <v>981</v>
      </c>
    </row>
    <row r="54" spans="1:93" x14ac:dyDescent="0.3">
      <c r="A54" s="10"/>
      <c r="B54" t="s">
        <v>81</v>
      </c>
      <c r="C54" s="104">
        <v>515</v>
      </c>
      <c r="D54" s="118">
        <v>7048</v>
      </c>
      <c r="E54" s="116">
        <v>10.080370179000001</v>
      </c>
      <c r="F54" s="106">
        <v>9.0161059952000002</v>
      </c>
      <c r="G54" s="106">
        <v>11.270260465</v>
      </c>
      <c r="H54" s="106">
        <v>2.2470003299999999E-2</v>
      </c>
      <c r="I54" s="107">
        <v>7.3070374573999999</v>
      </c>
      <c r="J54" s="106">
        <v>6.7024396489000004</v>
      </c>
      <c r="K54" s="106">
        <v>7.9661733938000001</v>
      </c>
      <c r="L54" s="106">
        <v>1.1387476139999999</v>
      </c>
      <c r="M54" s="106">
        <v>1.0185210469999999</v>
      </c>
      <c r="N54" s="106">
        <v>1.2731657652999999</v>
      </c>
      <c r="O54" s="118">
        <v>606</v>
      </c>
      <c r="P54" s="118">
        <v>7860</v>
      </c>
      <c r="Q54" s="116">
        <v>10.973575715000001</v>
      </c>
      <c r="R54" s="106">
        <v>9.8757446676999994</v>
      </c>
      <c r="S54" s="106">
        <v>12.193446471</v>
      </c>
      <c r="T54" s="106">
        <v>4.6638893000000001E-6</v>
      </c>
      <c r="U54" s="107">
        <v>7.7099236640999997</v>
      </c>
      <c r="V54" s="106">
        <v>7.1198751646999998</v>
      </c>
      <c r="W54" s="106">
        <v>8.3488715085000003</v>
      </c>
      <c r="X54" s="106">
        <v>1.2792602666999999</v>
      </c>
      <c r="Y54" s="106">
        <v>1.1512790439</v>
      </c>
      <c r="Z54" s="106">
        <v>1.4214684429</v>
      </c>
      <c r="AA54" s="118">
        <v>603</v>
      </c>
      <c r="AB54" s="118">
        <v>8938</v>
      </c>
      <c r="AC54" s="116">
        <v>9.1827645596000007</v>
      </c>
      <c r="AD54" s="106">
        <v>8.2629189098999998</v>
      </c>
      <c r="AE54" s="106">
        <v>10.205009377</v>
      </c>
      <c r="AF54" s="106">
        <v>5.1488876999999998E-6</v>
      </c>
      <c r="AG54" s="107">
        <v>6.7464757216000004</v>
      </c>
      <c r="AH54" s="106">
        <v>6.2289286366000001</v>
      </c>
      <c r="AI54" s="106">
        <v>7.3070245812000003</v>
      </c>
      <c r="AJ54" s="106">
        <v>1.2782562903000001</v>
      </c>
      <c r="AK54" s="106">
        <v>1.1502122267999999</v>
      </c>
      <c r="AL54" s="106">
        <v>1.4205544903</v>
      </c>
      <c r="AM54" s="106">
        <v>1.02550412E-2</v>
      </c>
      <c r="AN54" s="106">
        <v>0.83680696229999996</v>
      </c>
      <c r="AO54" s="106">
        <v>0.73038257269999995</v>
      </c>
      <c r="AP54" s="106">
        <v>0.95873850000000005</v>
      </c>
      <c r="AQ54" s="106">
        <v>0.23606679990000001</v>
      </c>
      <c r="AR54" s="106">
        <v>1.0886084062000001</v>
      </c>
      <c r="AS54" s="106">
        <v>0.94597640520000004</v>
      </c>
      <c r="AT54" s="106">
        <v>1.2527461102999999</v>
      </c>
      <c r="AU54" s="104" t="s">
        <v>28</v>
      </c>
      <c r="AV54" s="104">
        <v>2</v>
      </c>
      <c r="AW54" s="104">
        <v>3</v>
      </c>
      <c r="AX54" s="104" t="s">
        <v>28</v>
      </c>
      <c r="AY54" s="104" t="s">
        <v>28</v>
      </c>
      <c r="AZ54" s="104" t="s">
        <v>28</v>
      </c>
      <c r="BA54" s="104" t="s">
        <v>28</v>
      </c>
      <c r="BB54" s="104" t="s">
        <v>28</v>
      </c>
      <c r="BC54" s="110" t="s">
        <v>231</v>
      </c>
      <c r="BD54" s="111">
        <v>515</v>
      </c>
      <c r="BE54" s="111">
        <v>606</v>
      </c>
      <c r="BF54" s="111">
        <v>603</v>
      </c>
    </row>
    <row r="55" spans="1:93" x14ac:dyDescent="0.3">
      <c r="A55" s="10"/>
      <c r="B55" t="s">
        <v>86</v>
      </c>
      <c r="C55" s="104">
        <v>770</v>
      </c>
      <c r="D55" s="118">
        <v>8296</v>
      </c>
      <c r="E55" s="116">
        <v>9.8876331905000008</v>
      </c>
      <c r="F55" s="106">
        <v>8.9509686866999996</v>
      </c>
      <c r="G55" s="106">
        <v>10.922313945000001</v>
      </c>
      <c r="H55" s="106">
        <v>2.9362935199999999E-2</v>
      </c>
      <c r="I55" s="107">
        <v>9.2815814851000003</v>
      </c>
      <c r="J55" s="106">
        <v>8.6486198367</v>
      </c>
      <c r="K55" s="106">
        <v>9.9608673396</v>
      </c>
      <c r="L55" s="106">
        <v>1.1169747244999999</v>
      </c>
      <c r="M55" s="106">
        <v>1.0111626908</v>
      </c>
      <c r="N55" s="106">
        <v>1.2338593447999999</v>
      </c>
      <c r="O55" s="118">
        <v>744</v>
      </c>
      <c r="P55" s="118">
        <v>9174</v>
      </c>
      <c r="Q55" s="116">
        <v>8.8956546689000007</v>
      </c>
      <c r="R55" s="106">
        <v>8.0492773042000003</v>
      </c>
      <c r="S55" s="106">
        <v>9.8310281779000004</v>
      </c>
      <c r="T55" s="106">
        <v>0.47604505279999998</v>
      </c>
      <c r="U55" s="107">
        <v>8.1098757357999993</v>
      </c>
      <c r="V55" s="106">
        <v>7.5475784724999997</v>
      </c>
      <c r="W55" s="106">
        <v>8.7140643439000005</v>
      </c>
      <c r="X55" s="106">
        <v>1.0370236521</v>
      </c>
      <c r="Y55" s="106">
        <v>0.93835600159999999</v>
      </c>
      <c r="Z55" s="106">
        <v>1.1460661552</v>
      </c>
      <c r="AA55" s="118">
        <v>789</v>
      </c>
      <c r="AB55" s="118">
        <v>9685</v>
      </c>
      <c r="AC55" s="116">
        <v>8.9884540814000005</v>
      </c>
      <c r="AD55" s="106">
        <v>8.1499709588000009</v>
      </c>
      <c r="AE55" s="106">
        <v>9.9132017992999995</v>
      </c>
      <c r="AF55" s="106">
        <v>7.2753352000000002E-6</v>
      </c>
      <c r="AG55" s="107">
        <v>8.1466184821999992</v>
      </c>
      <c r="AH55" s="106">
        <v>7.5975540916000002</v>
      </c>
      <c r="AI55" s="106">
        <v>8.7353629727000008</v>
      </c>
      <c r="AJ55" s="106">
        <v>1.2512079444999999</v>
      </c>
      <c r="AK55" s="106">
        <v>1.1344896818000001</v>
      </c>
      <c r="AL55" s="106">
        <v>1.3799343841</v>
      </c>
      <c r="AM55" s="106">
        <v>0.87158266049999999</v>
      </c>
      <c r="AN55" s="106">
        <v>1.0104319935999999</v>
      </c>
      <c r="AO55" s="106">
        <v>0.89096225829999998</v>
      </c>
      <c r="AP55" s="106">
        <v>1.145921507</v>
      </c>
      <c r="AQ55" s="106">
        <v>0.102031333</v>
      </c>
      <c r="AR55" s="106">
        <v>0.89967482590000003</v>
      </c>
      <c r="AS55" s="106">
        <v>0.79258942089999995</v>
      </c>
      <c r="AT55" s="106">
        <v>1.0212283573000001</v>
      </c>
      <c r="AU55" s="104" t="s">
        <v>28</v>
      </c>
      <c r="AV55" s="104" t="s">
        <v>28</v>
      </c>
      <c r="AW55" s="104">
        <v>3</v>
      </c>
      <c r="AX55" s="104" t="s">
        <v>28</v>
      </c>
      <c r="AY55" s="104" t="s">
        <v>28</v>
      </c>
      <c r="AZ55" s="104" t="s">
        <v>28</v>
      </c>
      <c r="BA55" s="104" t="s">
        <v>28</v>
      </c>
      <c r="BB55" s="104" t="s">
        <v>28</v>
      </c>
      <c r="BC55" s="110">
        <v>-3</v>
      </c>
      <c r="BD55" s="111">
        <v>770</v>
      </c>
      <c r="BE55" s="111">
        <v>744</v>
      </c>
      <c r="BF55" s="111">
        <v>789</v>
      </c>
    </row>
    <row r="56" spans="1:93" x14ac:dyDescent="0.3">
      <c r="A56" s="10"/>
      <c r="B56" t="s">
        <v>83</v>
      </c>
      <c r="C56" s="104">
        <v>800</v>
      </c>
      <c r="D56" s="118">
        <v>7633</v>
      </c>
      <c r="E56" s="116">
        <v>10.712453841</v>
      </c>
      <c r="F56" s="106">
        <v>9.7005472189000006</v>
      </c>
      <c r="G56" s="106">
        <v>11.829916880000001</v>
      </c>
      <c r="H56" s="106">
        <v>1.6471469999999999E-4</v>
      </c>
      <c r="I56" s="107">
        <v>10.480807022</v>
      </c>
      <c r="J56" s="106">
        <v>9.7791296832000008</v>
      </c>
      <c r="K56" s="106">
        <v>11.232831488</v>
      </c>
      <c r="L56" s="106">
        <v>1.2101521109</v>
      </c>
      <c r="M56" s="106">
        <v>1.0958402126</v>
      </c>
      <c r="N56" s="106">
        <v>1.3363883847</v>
      </c>
      <c r="O56" s="118">
        <v>825</v>
      </c>
      <c r="P56" s="118">
        <v>7758</v>
      </c>
      <c r="Q56" s="116">
        <v>11.06879024</v>
      </c>
      <c r="R56" s="106">
        <v>10.029351147</v>
      </c>
      <c r="S56" s="106">
        <v>12.215956504999999</v>
      </c>
      <c r="T56" s="106">
        <v>4.0496005000000002E-7</v>
      </c>
      <c r="U56" s="107">
        <v>10.634184068</v>
      </c>
      <c r="V56" s="106">
        <v>9.9327416446000001</v>
      </c>
      <c r="W56" s="106">
        <v>11.385161804999999</v>
      </c>
      <c r="X56" s="106">
        <v>1.290360036</v>
      </c>
      <c r="Y56" s="106">
        <v>1.1691859387000001</v>
      </c>
      <c r="Z56" s="106">
        <v>1.4240925822999999</v>
      </c>
      <c r="AA56" s="118">
        <v>697</v>
      </c>
      <c r="AB56" s="118">
        <v>7760</v>
      </c>
      <c r="AC56" s="116">
        <v>8.7127400347999995</v>
      </c>
      <c r="AD56" s="106">
        <v>7.8609994012</v>
      </c>
      <c r="AE56" s="106">
        <v>9.6567669121000002</v>
      </c>
      <c r="AF56" s="106">
        <v>2.366937E-4</v>
      </c>
      <c r="AG56" s="107">
        <v>8.9819587628999997</v>
      </c>
      <c r="AH56" s="106">
        <v>8.3392981144</v>
      </c>
      <c r="AI56" s="106">
        <v>9.6741454870000005</v>
      </c>
      <c r="AJ56" s="106">
        <v>1.2128280848999999</v>
      </c>
      <c r="AK56" s="106">
        <v>1.0942643543999999</v>
      </c>
      <c r="AL56" s="106">
        <v>1.3442382158999999</v>
      </c>
      <c r="AM56" s="106">
        <v>2.6590650000000001E-4</v>
      </c>
      <c r="AN56" s="106">
        <v>0.78714474170000004</v>
      </c>
      <c r="AO56" s="106">
        <v>0.69212375690000005</v>
      </c>
      <c r="AP56" s="106">
        <v>0.89521106340000001</v>
      </c>
      <c r="AQ56" s="106">
        <v>0.6090454408</v>
      </c>
      <c r="AR56" s="106">
        <v>1.0332637512</v>
      </c>
      <c r="AS56" s="106">
        <v>0.91148605390000004</v>
      </c>
      <c r="AT56" s="106">
        <v>1.1713113711000001</v>
      </c>
      <c r="AU56" s="104">
        <v>1</v>
      </c>
      <c r="AV56" s="104">
        <v>2</v>
      </c>
      <c r="AW56" s="104">
        <v>3</v>
      </c>
      <c r="AX56" s="104" t="s">
        <v>28</v>
      </c>
      <c r="AY56" s="104" t="s">
        <v>228</v>
      </c>
      <c r="AZ56" s="104" t="s">
        <v>28</v>
      </c>
      <c r="BA56" s="104" t="s">
        <v>28</v>
      </c>
      <c r="BB56" s="104" t="s">
        <v>28</v>
      </c>
      <c r="BC56" s="110" t="s">
        <v>234</v>
      </c>
      <c r="BD56" s="111">
        <v>800</v>
      </c>
      <c r="BE56" s="111">
        <v>825</v>
      </c>
      <c r="BF56" s="111">
        <v>697</v>
      </c>
    </row>
    <row r="57" spans="1:93" x14ac:dyDescent="0.3">
      <c r="A57" s="10"/>
      <c r="B57" t="s">
        <v>84</v>
      </c>
      <c r="C57" s="104">
        <v>373</v>
      </c>
      <c r="D57" s="118">
        <v>5372</v>
      </c>
      <c r="E57" s="116">
        <v>10.032001691</v>
      </c>
      <c r="F57" s="106">
        <v>8.8610522959000004</v>
      </c>
      <c r="G57" s="106">
        <v>11.357686940000001</v>
      </c>
      <c r="H57" s="106">
        <v>4.8174212700000003E-2</v>
      </c>
      <c r="I57" s="107">
        <v>6.9434102754999998</v>
      </c>
      <c r="J57" s="106">
        <v>6.2733465962999997</v>
      </c>
      <c r="K57" s="106">
        <v>7.6850442603999998</v>
      </c>
      <c r="L57" s="106">
        <v>1.1332835784999999</v>
      </c>
      <c r="M57" s="106">
        <v>1.0010051199000001</v>
      </c>
      <c r="N57" s="106">
        <v>1.2830420583</v>
      </c>
      <c r="O57" s="118">
        <v>506</v>
      </c>
      <c r="P57" s="118">
        <v>5934</v>
      </c>
      <c r="Q57" s="116">
        <v>11.251565435</v>
      </c>
      <c r="R57" s="106">
        <v>10.052175804999999</v>
      </c>
      <c r="S57" s="106">
        <v>12.594061941</v>
      </c>
      <c r="T57" s="106">
        <v>2.3887988000000002E-6</v>
      </c>
      <c r="U57" s="107">
        <v>8.5271317828999997</v>
      </c>
      <c r="V57" s="106">
        <v>7.8156022754999999</v>
      </c>
      <c r="W57" s="106">
        <v>9.3034386705000003</v>
      </c>
      <c r="X57" s="106">
        <v>1.3116673154</v>
      </c>
      <c r="Y57" s="106">
        <v>1.1718467558000001</v>
      </c>
      <c r="Z57" s="106">
        <v>1.4681707637000001</v>
      </c>
      <c r="AA57" s="118">
        <v>537</v>
      </c>
      <c r="AB57" s="118">
        <v>6278</v>
      </c>
      <c r="AC57" s="116">
        <v>10.209058801999999</v>
      </c>
      <c r="AD57" s="106">
        <v>9.1339613237999995</v>
      </c>
      <c r="AE57" s="106">
        <v>11.410698811</v>
      </c>
      <c r="AF57" s="106">
        <v>6.0097749999999995E-10</v>
      </c>
      <c r="AG57" s="107">
        <v>8.5536795158000007</v>
      </c>
      <c r="AH57" s="106">
        <v>7.8599705081</v>
      </c>
      <c r="AI57" s="106">
        <v>9.3086142222999992</v>
      </c>
      <c r="AJ57" s="106">
        <v>1.4211181771000001</v>
      </c>
      <c r="AK57" s="106">
        <v>1.2714627976999999</v>
      </c>
      <c r="AL57" s="106">
        <v>1.5883884899</v>
      </c>
      <c r="AM57" s="106">
        <v>0.1920157136</v>
      </c>
      <c r="AN57" s="106">
        <v>0.90734563660000001</v>
      </c>
      <c r="AO57" s="106">
        <v>0.78403350400000005</v>
      </c>
      <c r="AP57" s="106">
        <v>1.0500521980999999</v>
      </c>
      <c r="AQ57" s="106">
        <v>0.14893335790000001</v>
      </c>
      <c r="AR57" s="106">
        <v>1.1215673383</v>
      </c>
      <c r="AS57" s="106">
        <v>0.95976354860000002</v>
      </c>
      <c r="AT57" s="106">
        <v>1.3106491656999999</v>
      </c>
      <c r="AU57" s="104" t="s">
        <v>28</v>
      </c>
      <c r="AV57" s="104">
        <v>2</v>
      </c>
      <c r="AW57" s="104">
        <v>3</v>
      </c>
      <c r="AX57" s="104" t="s">
        <v>28</v>
      </c>
      <c r="AY57" s="104" t="s">
        <v>28</v>
      </c>
      <c r="AZ57" s="104" t="s">
        <v>28</v>
      </c>
      <c r="BA57" s="104" t="s">
        <v>28</v>
      </c>
      <c r="BB57" s="104" t="s">
        <v>28</v>
      </c>
      <c r="BC57" s="110" t="s">
        <v>231</v>
      </c>
      <c r="BD57" s="111">
        <v>373</v>
      </c>
      <c r="BE57" s="111">
        <v>506</v>
      </c>
      <c r="BF57" s="111">
        <v>537</v>
      </c>
    </row>
    <row r="58" spans="1:93" x14ac:dyDescent="0.3">
      <c r="A58" s="10"/>
      <c r="B58" t="s">
        <v>88</v>
      </c>
      <c r="C58" s="104">
        <v>730</v>
      </c>
      <c r="D58" s="118">
        <v>4214</v>
      </c>
      <c r="E58" s="116">
        <v>17.749417395999998</v>
      </c>
      <c r="F58" s="106">
        <v>16.030712213000001</v>
      </c>
      <c r="G58" s="106">
        <v>19.652390593</v>
      </c>
      <c r="H58" s="106">
        <v>7.0950430000000002E-41</v>
      </c>
      <c r="I58" s="107">
        <v>17.323208352999998</v>
      </c>
      <c r="J58" s="106">
        <v>16.111053740999999</v>
      </c>
      <c r="K58" s="106">
        <v>18.626562388</v>
      </c>
      <c r="L58" s="106">
        <v>2.0050956809999998</v>
      </c>
      <c r="M58" s="106">
        <v>1.8109389792999999</v>
      </c>
      <c r="N58" s="106">
        <v>2.2200685589</v>
      </c>
      <c r="O58" s="118">
        <v>679</v>
      </c>
      <c r="P58" s="118">
        <v>4162</v>
      </c>
      <c r="Q58" s="116">
        <v>16.146255419999999</v>
      </c>
      <c r="R58" s="106">
        <v>14.544994639</v>
      </c>
      <c r="S58" s="106">
        <v>17.923799255999999</v>
      </c>
      <c r="T58" s="106">
        <v>1.7101659999999999E-32</v>
      </c>
      <c r="U58" s="107">
        <v>16.314271985000001</v>
      </c>
      <c r="V58" s="106">
        <v>15.132182878</v>
      </c>
      <c r="W58" s="106">
        <v>17.588702999999999</v>
      </c>
      <c r="X58" s="106">
        <v>1.8822727935000001</v>
      </c>
      <c r="Y58" s="106">
        <v>1.6956035302000001</v>
      </c>
      <c r="Z58" s="106">
        <v>2.0894925057</v>
      </c>
      <c r="AA58" s="118">
        <v>539</v>
      </c>
      <c r="AB58" s="118">
        <v>3989</v>
      </c>
      <c r="AC58" s="116">
        <v>12.548903136</v>
      </c>
      <c r="AD58" s="106">
        <v>11.220057548</v>
      </c>
      <c r="AE58" s="106">
        <v>14.035130323000001</v>
      </c>
      <c r="AF58" s="106">
        <v>1.553319E-22</v>
      </c>
      <c r="AG58" s="107">
        <v>13.512158436</v>
      </c>
      <c r="AH58" s="106">
        <v>12.418263846</v>
      </c>
      <c r="AI58" s="106">
        <v>14.702411532999999</v>
      </c>
      <c r="AJ58" s="106">
        <v>1.7468284486000001</v>
      </c>
      <c r="AK58" s="106">
        <v>1.561850905</v>
      </c>
      <c r="AL58" s="106">
        <v>1.9537137758000001</v>
      </c>
      <c r="AM58" s="106">
        <v>4.2928900000000002E-4</v>
      </c>
      <c r="AN58" s="106">
        <v>0.77720206999999997</v>
      </c>
      <c r="AO58" s="106">
        <v>0.67547061190000002</v>
      </c>
      <c r="AP58" s="106">
        <v>0.89425512679999997</v>
      </c>
      <c r="AQ58" s="106">
        <v>0.1600134178</v>
      </c>
      <c r="AR58" s="106">
        <v>0.90967805079999997</v>
      </c>
      <c r="AS58" s="106">
        <v>0.79714528389999995</v>
      </c>
      <c r="AT58" s="106">
        <v>1.0380970355000001</v>
      </c>
      <c r="AU58" s="104">
        <v>1</v>
      </c>
      <c r="AV58" s="104">
        <v>2</v>
      </c>
      <c r="AW58" s="104">
        <v>3</v>
      </c>
      <c r="AX58" s="104" t="s">
        <v>28</v>
      </c>
      <c r="AY58" s="104" t="s">
        <v>228</v>
      </c>
      <c r="AZ58" s="104" t="s">
        <v>28</v>
      </c>
      <c r="BA58" s="104" t="s">
        <v>28</v>
      </c>
      <c r="BB58" s="104" t="s">
        <v>28</v>
      </c>
      <c r="BC58" s="110" t="s">
        <v>234</v>
      </c>
      <c r="BD58" s="111">
        <v>730</v>
      </c>
      <c r="BE58" s="111">
        <v>679</v>
      </c>
      <c r="BF58" s="111">
        <v>539</v>
      </c>
    </row>
    <row r="59" spans="1:93" x14ac:dyDescent="0.3">
      <c r="A59" s="10"/>
      <c r="B59" t="s">
        <v>91</v>
      </c>
      <c r="C59" s="104">
        <v>763</v>
      </c>
      <c r="D59" s="118">
        <v>4336</v>
      </c>
      <c r="E59" s="116">
        <v>15.516976944</v>
      </c>
      <c r="F59" s="106">
        <v>14.025280186</v>
      </c>
      <c r="G59" s="106">
        <v>17.167327160999999</v>
      </c>
      <c r="H59" s="106">
        <v>1.3747550000000001E-27</v>
      </c>
      <c r="I59" s="107">
        <v>17.596863468999999</v>
      </c>
      <c r="J59" s="106">
        <v>16.391537799000002</v>
      </c>
      <c r="K59" s="106">
        <v>18.890820845</v>
      </c>
      <c r="L59" s="106">
        <v>1.7529039268</v>
      </c>
      <c r="M59" s="106">
        <v>1.5843916506</v>
      </c>
      <c r="N59" s="106">
        <v>1.9393387838</v>
      </c>
      <c r="O59" s="118">
        <v>606</v>
      </c>
      <c r="P59" s="118">
        <v>4264</v>
      </c>
      <c r="Q59" s="116">
        <v>12.063217211</v>
      </c>
      <c r="R59" s="106">
        <v>10.834366699</v>
      </c>
      <c r="S59" s="106">
        <v>13.431445835</v>
      </c>
      <c r="T59" s="106">
        <v>4.9738029999999998E-10</v>
      </c>
      <c r="U59" s="107">
        <v>14.212007505000001</v>
      </c>
      <c r="V59" s="106">
        <v>13.124347747</v>
      </c>
      <c r="W59" s="106">
        <v>15.38980536</v>
      </c>
      <c r="X59" s="106">
        <v>1.4062867807999999</v>
      </c>
      <c r="Y59" s="106">
        <v>1.2630317767999999</v>
      </c>
      <c r="Z59" s="106">
        <v>1.5657899875000001</v>
      </c>
      <c r="AA59" s="118">
        <v>450</v>
      </c>
      <c r="AB59" s="118">
        <v>4236</v>
      </c>
      <c r="AC59" s="116">
        <v>8.7385473074999993</v>
      </c>
      <c r="AD59" s="106">
        <v>7.7671935776999996</v>
      </c>
      <c r="AE59" s="106">
        <v>9.8313770967000007</v>
      </c>
      <c r="AF59" s="106">
        <v>1.1194932999999999E-3</v>
      </c>
      <c r="AG59" s="107">
        <v>10.623229461999999</v>
      </c>
      <c r="AH59" s="106">
        <v>9.6856893726000006</v>
      </c>
      <c r="AI59" s="106">
        <v>11.651520078000001</v>
      </c>
      <c r="AJ59" s="106">
        <v>1.2164205007</v>
      </c>
      <c r="AK59" s="106">
        <v>1.0812064258</v>
      </c>
      <c r="AL59" s="106">
        <v>1.3685442477</v>
      </c>
      <c r="AM59" s="106">
        <v>1.7593900000000001E-5</v>
      </c>
      <c r="AN59" s="106">
        <v>0.724396084</v>
      </c>
      <c r="AO59" s="106">
        <v>0.62525137109999995</v>
      </c>
      <c r="AP59" s="106">
        <v>0.83926195240000001</v>
      </c>
      <c r="AQ59" s="106">
        <v>2.2638190000000001E-4</v>
      </c>
      <c r="AR59" s="106">
        <v>0.7774205797</v>
      </c>
      <c r="AS59" s="106">
        <v>0.68004794059999996</v>
      </c>
      <c r="AT59" s="106">
        <v>0.88873551650000004</v>
      </c>
      <c r="AU59" s="104">
        <v>1</v>
      </c>
      <c r="AV59" s="104">
        <v>2</v>
      </c>
      <c r="AW59" s="104">
        <v>3</v>
      </c>
      <c r="AX59" s="104" t="s">
        <v>227</v>
      </c>
      <c r="AY59" s="104" t="s">
        <v>228</v>
      </c>
      <c r="AZ59" s="104" t="s">
        <v>28</v>
      </c>
      <c r="BA59" s="104" t="s">
        <v>28</v>
      </c>
      <c r="BB59" s="104" t="s">
        <v>28</v>
      </c>
      <c r="BC59" s="110" t="s">
        <v>233</v>
      </c>
      <c r="BD59" s="111">
        <v>763</v>
      </c>
      <c r="BE59" s="111">
        <v>606</v>
      </c>
      <c r="BF59" s="111">
        <v>450</v>
      </c>
    </row>
    <row r="60" spans="1:93" x14ac:dyDescent="0.3">
      <c r="A60" s="10"/>
      <c r="B60" t="s">
        <v>89</v>
      </c>
      <c r="C60" s="104">
        <v>858</v>
      </c>
      <c r="D60" s="118">
        <v>9150</v>
      </c>
      <c r="E60" s="116">
        <v>9.7912268028000007</v>
      </c>
      <c r="F60" s="106">
        <v>8.8822404589000001</v>
      </c>
      <c r="G60" s="106">
        <v>10.793236543000001</v>
      </c>
      <c r="H60" s="106">
        <v>4.2538205699999998E-2</v>
      </c>
      <c r="I60" s="107">
        <v>9.3770491803000002</v>
      </c>
      <c r="J60" s="106">
        <v>8.7701425457000006</v>
      </c>
      <c r="K60" s="106">
        <v>10.025954638</v>
      </c>
      <c r="L60" s="106">
        <v>1.1060839991</v>
      </c>
      <c r="M60" s="106">
        <v>1.0033986798000001</v>
      </c>
      <c r="N60" s="106">
        <v>1.2192778779</v>
      </c>
      <c r="O60" s="118">
        <v>901</v>
      </c>
      <c r="P60" s="118">
        <v>9672</v>
      </c>
      <c r="Q60" s="116">
        <v>9.6275603791000002</v>
      </c>
      <c r="R60" s="106">
        <v>8.7485576843999997</v>
      </c>
      <c r="S60" s="106">
        <v>10.594880002</v>
      </c>
      <c r="T60" s="106">
        <v>1.8134654900000002E-2</v>
      </c>
      <c r="U60" s="107">
        <v>9.3155500413999999</v>
      </c>
      <c r="V60" s="106">
        <v>8.7267165141999996</v>
      </c>
      <c r="W60" s="106">
        <v>9.9441149980999999</v>
      </c>
      <c r="X60" s="106">
        <v>1.1223466059</v>
      </c>
      <c r="Y60" s="106">
        <v>1.019875611</v>
      </c>
      <c r="Z60" s="106">
        <v>1.2351132729000001</v>
      </c>
      <c r="AA60" s="118">
        <v>852</v>
      </c>
      <c r="AB60" s="118">
        <v>9812</v>
      </c>
      <c r="AC60" s="116">
        <v>8.7731066631000001</v>
      </c>
      <c r="AD60" s="106">
        <v>7.9554760013000001</v>
      </c>
      <c r="AE60" s="106">
        <v>9.6747699962000002</v>
      </c>
      <c r="AF60" s="106">
        <v>6.2268900000000003E-5</v>
      </c>
      <c r="AG60" s="107">
        <v>8.6832450060999999</v>
      </c>
      <c r="AH60" s="106">
        <v>8.1193333231999993</v>
      </c>
      <c r="AI60" s="106">
        <v>9.2863220212000002</v>
      </c>
      <c r="AJ60" s="106">
        <v>1.2212312212</v>
      </c>
      <c r="AK60" s="106">
        <v>1.1074156561999999</v>
      </c>
      <c r="AL60" s="106">
        <v>1.3467442756000001</v>
      </c>
      <c r="AM60" s="106">
        <v>0.13674845839999999</v>
      </c>
      <c r="AN60" s="106">
        <v>0.91124919689999995</v>
      </c>
      <c r="AO60" s="106">
        <v>0.80625488140000001</v>
      </c>
      <c r="AP60" s="106">
        <v>1.0299163675</v>
      </c>
      <c r="AQ60" s="106">
        <v>0.78608351919999997</v>
      </c>
      <c r="AR60" s="106">
        <v>0.98328438029999998</v>
      </c>
      <c r="AS60" s="106">
        <v>0.87058304340000003</v>
      </c>
      <c r="AT60" s="106">
        <v>1.1105754698999999</v>
      </c>
      <c r="AU60" s="104" t="s">
        <v>28</v>
      </c>
      <c r="AV60" s="104" t="s">
        <v>28</v>
      </c>
      <c r="AW60" s="104">
        <v>3</v>
      </c>
      <c r="AX60" s="104" t="s">
        <v>28</v>
      </c>
      <c r="AY60" s="104" t="s">
        <v>28</v>
      </c>
      <c r="AZ60" s="104" t="s">
        <v>28</v>
      </c>
      <c r="BA60" s="104" t="s">
        <v>28</v>
      </c>
      <c r="BB60" s="104" t="s">
        <v>28</v>
      </c>
      <c r="BC60" s="110">
        <v>-3</v>
      </c>
      <c r="BD60" s="111">
        <v>858</v>
      </c>
      <c r="BE60" s="111">
        <v>901</v>
      </c>
      <c r="BF60" s="111">
        <v>852</v>
      </c>
    </row>
    <row r="61" spans="1:93" x14ac:dyDescent="0.3">
      <c r="A61" s="10"/>
      <c r="B61" t="s">
        <v>87</v>
      </c>
      <c r="C61" s="104">
        <v>1081</v>
      </c>
      <c r="D61" s="118">
        <v>10697</v>
      </c>
      <c r="E61" s="116">
        <v>10.780318863</v>
      </c>
      <c r="F61" s="106">
        <v>9.8350317577999995</v>
      </c>
      <c r="G61" s="106">
        <v>11.816461566999999</v>
      </c>
      <c r="H61" s="106">
        <v>2.5691399999999999E-5</v>
      </c>
      <c r="I61" s="107">
        <v>10.105637095000001</v>
      </c>
      <c r="J61" s="106">
        <v>9.5208219407999994</v>
      </c>
      <c r="K61" s="106">
        <v>10.726374437</v>
      </c>
      <c r="L61" s="106">
        <v>1.2178186083</v>
      </c>
      <c r="M61" s="106">
        <v>1.1110325066</v>
      </c>
      <c r="N61" s="106">
        <v>1.3348683804999999</v>
      </c>
      <c r="O61" s="118">
        <v>1054</v>
      </c>
      <c r="P61" s="118">
        <v>10841</v>
      </c>
      <c r="Q61" s="116">
        <v>10.496455445</v>
      </c>
      <c r="R61" s="106">
        <v>9.5729843736000007</v>
      </c>
      <c r="S61" s="106">
        <v>11.509010420999999</v>
      </c>
      <c r="T61" s="106">
        <v>1.7434600000000001E-5</v>
      </c>
      <c r="U61" s="107">
        <v>9.7223503366999999</v>
      </c>
      <c r="V61" s="106">
        <v>9.1527691663000006</v>
      </c>
      <c r="W61" s="106">
        <v>10.327376814000001</v>
      </c>
      <c r="X61" s="106">
        <v>1.2236392895999999</v>
      </c>
      <c r="Y61" s="106">
        <v>1.1159843301000001</v>
      </c>
      <c r="Z61" s="106">
        <v>1.3416793326000001</v>
      </c>
      <c r="AA61" s="118">
        <v>856</v>
      </c>
      <c r="AB61" s="118">
        <v>10639</v>
      </c>
      <c r="AC61" s="116">
        <v>8.3141298792999994</v>
      </c>
      <c r="AD61" s="106">
        <v>7.5471785117000003</v>
      </c>
      <c r="AE61" s="106">
        <v>9.1590195649999995</v>
      </c>
      <c r="AF61" s="106">
        <v>3.0843369999999999E-3</v>
      </c>
      <c r="AG61" s="107">
        <v>8.0458689725999992</v>
      </c>
      <c r="AH61" s="106">
        <v>7.5245318700999997</v>
      </c>
      <c r="AI61" s="106">
        <v>8.6033269101999998</v>
      </c>
      <c r="AJ61" s="106">
        <v>1.15734088</v>
      </c>
      <c r="AK61" s="106">
        <v>1.0505799580999999</v>
      </c>
      <c r="AL61" s="106">
        <v>1.274950947</v>
      </c>
      <c r="AM61" s="106">
        <v>1.191367E-4</v>
      </c>
      <c r="AN61" s="106">
        <v>0.79208928410000001</v>
      </c>
      <c r="AO61" s="106">
        <v>0.70341842330000004</v>
      </c>
      <c r="AP61" s="106">
        <v>0.89193773320000003</v>
      </c>
      <c r="AQ61" s="106">
        <v>0.64723196579999998</v>
      </c>
      <c r="AR61" s="106">
        <v>0.97366836540000001</v>
      </c>
      <c r="AS61" s="106">
        <v>0.86851079080000004</v>
      </c>
      <c r="AT61" s="106">
        <v>1.0915582118</v>
      </c>
      <c r="AU61" s="104">
        <v>1</v>
      </c>
      <c r="AV61" s="104">
        <v>2</v>
      </c>
      <c r="AW61" s="104">
        <v>3</v>
      </c>
      <c r="AX61" s="104" t="s">
        <v>28</v>
      </c>
      <c r="AY61" s="104" t="s">
        <v>228</v>
      </c>
      <c r="AZ61" s="104" t="s">
        <v>28</v>
      </c>
      <c r="BA61" s="104" t="s">
        <v>28</v>
      </c>
      <c r="BB61" s="104" t="s">
        <v>28</v>
      </c>
      <c r="BC61" s="110" t="s">
        <v>234</v>
      </c>
      <c r="BD61" s="111">
        <v>1081</v>
      </c>
      <c r="BE61" s="111">
        <v>1054</v>
      </c>
      <c r="BF61" s="111">
        <v>856</v>
      </c>
    </row>
    <row r="62" spans="1:93" x14ac:dyDescent="0.3">
      <c r="A62" s="10"/>
      <c r="B62" t="s">
        <v>90</v>
      </c>
      <c r="C62" s="104">
        <v>753</v>
      </c>
      <c r="D62" s="118">
        <v>9075</v>
      </c>
      <c r="E62" s="116">
        <v>8.1505184502999999</v>
      </c>
      <c r="F62" s="106">
        <v>7.3715016822999999</v>
      </c>
      <c r="G62" s="106">
        <v>9.0118613372999992</v>
      </c>
      <c r="H62" s="106">
        <v>0.10715503379999999</v>
      </c>
      <c r="I62" s="107">
        <v>8.2975206612000001</v>
      </c>
      <c r="J62" s="106">
        <v>7.7255397930000003</v>
      </c>
      <c r="K62" s="106">
        <v>8.9118496529000009</v>
      </c>
      <c r="L62" s="106">
        <v>0.92073835319999997</v>
      </c>
      <c r="M62" s="106">
        <v>0.83273528679999997</v>
      </c>
      <c r="N62" s="106">
        <v>1.0180415413999999</v>
      </c>
      <c r="O62" s="118">
        <v>702</v>
      </c>
      <c r="P62" s="118">
        <v>9002</v>
      </c>
      <c r="Q62" s="116">
        <v>7.8169706374999999</v>
      </c>
      <c r="R62" s="106">
        <v>7.0608345763999996</v>
      </c>
      <c r="S62" s="106">
        <v>8.6540803760999996</v>
      </c>
      <c r="T62" s="106">
        <v>7.3455778099999994E-2</v>
      </c>
      <c r="U62" s="107">
        <v>7.7982670517999999</v>
      </c>
      <c r="V62" s="106">
        <v>7.2422176343000002</v>
      </c>
      <c r="W62" s="106">
        <v>8.3970093252000009</v>
      </c>
      <c r="X62" s="106">
        <v>0.91127451999999998</v>
      </c>
      <c r="Y62" s="106">
        <v>0.82312687839999998</v>
      </c>
      <c r="Z62" s="106">
        <v>1.0088617838</v>
      </c>
      <c r="AA62" s="118">
        <v>604</v>
      </c>
      <c r="AB62" s="118">
        <v>8852</v>
      </c>
      <c r="AC62" s="116">
        <v>6.7360308206999999</v>
      </c>
      <c r="AD62" s="106">
        <v>6.0570129190999999</v>
      </c>
      <c r="AE62" s="106">
        <v>7.4911696281999998</v>
      </c>
      <c r="AF62" s="106">
        <v>0.23515036040000001</v>
      </c>
      <c r="AG62" s="107">
        <v>6.8233167646000004</v>
      </c>
      <c r="AH62" s="106">
        <v>6.3002913554999997</v>
      </c>
      <c r="AI62" s="106">
        <v>7.3897616859999999</v>
      </c>
      <c r="AJ62" s="106">
        <v>0.93766683360000003</v>
      </c>
      <c r="AK62" s="106">
        <v>0.84314639820000004</v>
      </c>
      <c r="AL62" s="106">
        <v>1.0427834272000001</v>
      </c>
      <c r="AM62" s="106">
        <v>2.9167702E-2</v>
      </c>
      <c r="AN62" s="106">
        <v>0.86171883370000002</v>
      </c>
      <c r="AO62" s="106">
        <v>0.75385406300000002</v>
      </c>
      <c r="AP62" s="106">
        <v>0.98501737239999998</v>
      </c>
      <c r="AQ62" s="106">
        <v>0.52498987180000001</v>
      </c>
      <c r="AR62" s="106">
        <v>0.95907649129999994</v>
      </c>
      <c r="AS62" s="106">
        <v>0.84314351990000003</v>
      </c>
      <c r="AT62" s="106">
        <v>1.0909503476</v>
      </c>
      <c r="AU62" s="104" t="s">
        <v>28</v>
      </c>
      <c r="AV62" s="104" t="s">
        <v>28</v>
      </c>
      <c r="AW62" s="104" t="s">
        <v>28</v>
      </c>
      <c r="AX62" s="104" t="s">
        <v>28</v>
      </c>
      <c r="AY62" s="104" t="s">
        <v>28</v>
      </c>
      <c r="AZ62" s="104" t="s">
        <v>28</v>
      </c>
      <c r="BA62" s="104" t="s">
        <v>28</v>
      </c>
      <c r="BB62" s="104" t="s">
        <v>28</v>
      </c>
      <c r="BC62" s="110" t="s">
        <v>28</v>
      </c>
      <c r="BD62" s="111">
        <v>753</v>
      </c>
      <c r="BE62" s="111">
        <v>702</v>
      </c>
      <c r="BF62" s="111">
        <v>604</v>
      </c>
    </row>
    <row r="63" spans="1:93" x14ac:dyDescent="0.3">
      <c r="A63" s="10"/>
      <c r="B63" t="s">
        <v>92</v>
      </c>
      <c r="C63" s="104">
        <v>1412</v>
      </c>
      <c r="D63" s="118">
        <v>6826</v>
      </c>
      <c r="E63" s="116">
        <v>18.965850773</v>
      </c>
      <c r="F63" s="106">
        <v>17.37547258</v>
      </c>
      <c r="G63" s="106">
        <v>20.701796390999998</v>
      </c>
      <c r="H63" s="106">
        <v>3.3580780000000001E-65</v>
      </c>
      <c r="I63" s="107">
        <v>20.685613829000001</v>
      </c>
      <c r="J63" s="106">
        <v>19.634324725999999</v>
      </c>
      <c r="K63" s="106">
        <v>21.793192558000001</v>
      </c>
      <c r="L63" s="106">
        <v>2.1425123215999999</v>
      </c>
      <c r="M63" s="106">
        <v>1.9628523149999999</v>
      </c>
      <c r="N63" s="106">
        <v>2.3386166207999999</v>
      </c>
      <c r="O63" s="118">
        <v>1304</v>
      </c>
      <c r="P63" s="118">
        <v>6900</v>
      </c>
      <c r="Q63" s="116">
        <v>17.459750602</v>
      </c>
      <c r="R63" s="106">
        <v>15.982807148999999</v>
      </c>
      <c r="S63" s="106">
        <v>19.073175835000001</v>
      </c>
      <c r="T63" s="106">
        <v>5.8795989999999997E-56</v>
      </c>
      <c r="U63" s="107">
        <v>18.898550725</v>
      </c>
      <c r="V63" s="106">
        <v>17.900149329000001</v>
      </c>
      <c r="W63" s="106">
        <v>19.952639104999999</v>
      </c>
      <c r="X63" s="106">
        <v>2.0353953708999999</v>
      </c>
      <c r="Y63" s="106">
        <v>1.8632185777000001</v>
      </c>
      <c r="Z63" s="106">
        <v>2.2234827225</v>
      </c>
      <c r="AA63" s="118">
        <v>1014</v>
      </c>
      <c r="AB63" s="118">
        <v>7204</v>
      </c>
      <c r="AC63" s="116">
        <v>12.796274292</v>
      </c>
      <c r="AD63" s="106">
        <v>11.659182425999999</v>
      </c>
      <c r="AE63" s="106">
        <v>14.044263978</v>
      </c>
      <c r="AF63" s="106">
        <v>5.128223E-34</v>
      </c>
      <c r="AG63" s="107">
        <v>14.075513603999999</v>
      </c>
      <c r="AH63" s="106">
        <v>13.235286918</v>
      </c>
      <c r="AI63" s="106">
        <v>14.969081096</v>
      </c>
      <c r="AJ63" s="106">
        <v>1.7812629301</v>
      </c>
      <c r="AK63" s="106">
        <v>1.6229778274</v>
      </c>
      <c r="AL63" s="106">
        <v>1.954985196</v>
      </c>
      <c r="AM63" s="106">
        <v>6.6343314000000001E-8</v>
      </c>
      <c r="AN63" s="106">
        <v>0.73290132159999999</v>
      </c>
      <c r="AO63" s="106">
        <v>0.65474200309999997</v>
      </c>
      <c r="AP63" s="106">
        <v>0.82039084809999996</v>
      </c>
      <c r="AQ63" s="106">
        <v>0.132785922</v>
      </c>
      <c r="AR63" s="106">
        <v>0.92058884210000003</v>
      </c>
      <c r="AS63" s="106">
        <v>0.8264423581</v>
      </c>
      <c r="AT63" s="106">
        <v>1.0254602851000001</v>
      </c>
      <c r="AU63" s="104">
        <v>1</v>
      </c>
      <c r="AV63" s="104">
        <v>2</v>
      </c>
      <c r="AW63" s="104">
        <v>3</v>
      </c>
      <c r="AX63" s="104" t="s">
        <v>28</v>
      </c>
      <c r="AY63" s="104" t="s">
        <v>228</v>
      </c>
      <c r="AZ63" s="104" t="s">
        <v>28</v>
      </c>
      <c r="BA63" s="104" t="s">
        <v>28</v>
      </c>
      <c r="BB63" s="104" t="s">
        <v>28</v>
      </c>
      <c r="BC63" s="110" t="s">
        <v>234</v>
      </c>
      <c r="BD63" s="111">
        <v>1412</v>
      </c>
      <c r="BE63" s="111">
        <v>1304</v>
      </c>
      <c r="BF63" s="111">
        <v>1014</v>
      </c>
    </row>
    <row r="64" spans="1:93" x14ac:dyDescent="0.3">
      <c r="A64" s="10"/>
      <c r="B64" t="s">
        <v>95</v>
      </c>
      <c r="C64" s="104">
        <v>447</v>
      </c>
      <c r="D64" s="118">
        <v>4036</v>
      </c>
      <c r="E64" s="116">
        <v>10.430125841000001</v>
      </c>
      <c r="F64" s="106">
        <v>9.2653918654999998</v>
      </c>
      <c r="G64" s="106">
        <v>11.741276206</v>
      </c>
      <c r="H64" s="106">
        <v>6.6244729E-3</v>
      </c>
      <c r="I64" s="107">
        <v>11.075322100999999</v>
      </c>
      <c r="J64" s="106">
        <v>10.094758045000001</v>
      </c>
      <c r="K64" s="106">
        <v>12.151134192000001</v>
      </c>
      <c r="L64" s="106">
        <v>1.1782584075</v>
      </c>
      <c r="M64" s="106">
        <v>1.0466820853000001</v>
      </c>
      <c r="N64" s="106">
        <v>1.3263749274000001</v>
      </c>
      <c r="O64" s="118">
        <v>433</v>
      </c>
      <c r="P64" s="118">
        <v>4147</v>
      </c>
      <c r="Q64" s="116">
        <v>9.6240926632000008</v>
      </c>
      <c r="R64" s="106">
        <v>8.5451861604000001</v>
      </c>
      <c r="S64" s="106">
        <v>10.839220802</v>
      </c>
      <c r="T64" s="106">
        <v>5.7872245099999997E-2</v>
      </c>
      <c r="U64" s="107">
        <v>10.441282855000001</v>
      </c>
      <c r="V64" s="106">
        <v>9.5027154593999992</v>
      </c>
      <c r="W64" s="106">
        <v>11.472550991</v>
      </c>
      <c r="X64" s="106">
        <v>1.121942352</v>
      </c>
      <c r="Y64" s="106">
        <v>0.99616728499999996</v>
      </c>
      <c r="Z64" s="106">
        <v>1.2635976508</v>
      </c>
      <c r="AA64" s="118">
        <v>286</v>
      </c>
      <c r="AB64" s="118">
        <v>4136</v>
      </c>
      <c r="AC64" s="116">
        <v>6.5029946931999998</v>
      </c>
      <c r="AD64" s="106">
        <v>5.6737032943000001</v>
      </c>
      <c r="AE64" s="106">
        <v>7.4534986739000004</v>
      </c>
      <c r="AF64" s="106">
        <v>0.1525713225</v>
      </c>
      <c r="AG64" s="107">
        <v>6.9148936169999997</v>
      </c>
      <c r="AH64" s="106">
        <v>6.1581873977999999</v>
      </c>
      <c r="AI64" s="106">
        <v>7.7645824404999999</v>
      </c>
      <c r="AJ64" s="106">
        <v>0.90522781220000004</v>
      </c>
      <c r="AK64" s="106">
        <v>0.78978905300000002</v>
      </c>
      <c r="AL64" s="106">
        <v>1.0375395669</v>
      </c>
      <c r="AM64" s="106">
        <v>6.3935085999999997E-6</v>
      </c>
      <c r="AN64" s="106">
        <v>0.67569950960000003</v>
      </c>
      <c r="AO64" s="106">
        <v>0.56992251770000002</v>
      </c>
      <c r="AP64" s="106">
        <v>0.80110859479999996</v>
      </c>
      <c r="AQ64" s="106">
        <v>0.3119792555</v>
      </c>
      <c r="AR64" s="106">
        <v>0.92272066610000003</v>
      </c>
      <c r="AS64" s="106">
        <v>0.78951297359999995</v>
      </c>
      <c r="AT64" s="106">
        <v>1.0784033398999999</v>
      </c>
      <c r="AU64" s="104" t="s">
        <v>28</v>
      </c>
      <c r="AV64" s="104" t="s">
        <v>28</v>
      </c>
      <c r="AW64" s="104" t="s">
        <v>28</v>
      </c>
      <c r="AX64" s="104" t="s">
        <v>28</v>
      </c>
      <c r="AY64" s="104" t="s">
        <v>228</v>
      </c>
      <c r="AZ64" s="104" t="s">
        <v>28</v>
      </c>
      <c r="BA64" s="104" t="s">
        <v>28</v>
      </c>
      <c r="BB64" s="104" t="s">
        <v>28</v>
      </c>
      <c r="BC64" s="110" t="s">
        <v>433</v>
      </c>
      <c r="BD64" s="111">
        <v>447</v>
      </c>
      <c r="BE64" s="111">
        <v>433</v>
      </c>
      <c r="BF64" s="111">
        <v>286</v>
      </c>
    </row>
    <row r="65" spans="1:93" x14ac:dyDescent="0.3">
      <c r="A65" s="10"/>
      <c r="B65" t="s">
        <v>94</v>
      </c>
      <c r="C65" s="104">
        <v>419</v>
      </c>
      <c r="D65" s="118">
        <v>5103</v>
      </c>
      <c r="E65" s="116">
        <v>9.7363180023000009</v>
      </c>
      <c r="F65" s="106">
        <v>8.6324997785999997</v>
      </c>
      <c r="G65" s="106">
        <v>10.981278966</v>
      </c>
      <c r="H65" s="106">
        <v>0.12097621610000001</v>
      </c>
      <c r="I65" s="107">
        <v>8.2108563589999992</v>
      </c>
      <c r="J65" s="106">
        <v>7.4611288149000004</v>
      </c>
      <c r="K65" s="106">
        <v>9.0359198748999994</v>
      </c>
      <c r="L65" s="106">
        <v>1.0998811251</v>
      </c>
      <c r="M65" s="106">
        <v>0.97518626310000001</v>
      </c>
      <c r="N65" s="106">
        <v>1.2405204371</v>
      </c>
      <c r="O65" s="118">
        <v>456</v>
      </c>
      <c r="P65" s="118">
        <v>5271</v>
      </c>
      <c r="Q65" s="116">
        <v>9.9849350519000009</v>
      </c>
      <c r="R65" s="106">
        <v>8.8939849977000005</v>
      </c>
      <c r="S65" s="106">
        <v>11.209702739000001</v>
      </c>
      <c r="T65" s="106">
        <v>1.00930998E-2</v>
      </c>
      <c r="U65" s="107">
        <v>8.6511098463000007</v>
      </c>
      <c r="V65" s="106">
        <v>7.8924286067000002</v>
      </c>
      <c r="W65" s="106">
        <v>9.4827213907000001</v>
      </c>
      <c r="X65" s="106">
        <v>1.1640080690000001</v>
      </c>
      <c r="Y65" s="106">
        <v>1.0368290078</v>
      </c>
      <c r="Z65" s="106">
        <v>1.3067871119000001</v>
      </c>
      <c r="AA65" s="118">
        <v>449</v>
      </c>
      <c r="AB65" s="118">
        <v>5544</v>
      </c>
      <c r="AC65" s="116">
        <v>9.5500112336999994</v>
      </c>
      <c r="AD65" s="106">
        <v>8.5069954207999992</v>
      </c>
      <c r="AE65" s="106">
        <v>10.720907918</v>
      </c>
      <c r="AF65" s="106">
        <v>1.4003428E-6</v>
      </c>
      <c r="AG65" s="107">
        <v>8.0988455988000005</v>
      </c>
      <c r="AH65" s="106">
        <v>7.3833326376999997</v>
      </c>
      <c r="AI65" s="106">
        <v>8.8836983585000002</v>
      </c>
      <c r="AJ65" s="106">
        <v>1.3293776456999999</v>
      </c>
      <c r="AK65" s="106">
        <v>1.1841880882</v>
      </c>
      <c r="AL65" s="106">
        <v>1.4923684359</v>
      </c>
      <c r="AM65" s="106">
        <v>0.56490870810000005</v>
      </c>
      <c r="AN65" s="106">
        <v>0.95644199829999998</v>
      </c>
      <c r="AO65" s="106">
        <v>0.82185621119999996</v>
      </c>
      <c r="AP65" s="106">
        <v>1.1130673269</v>
      </c>
      <c r="AQ65" s="106">
        <v>0.74980756579999996</v>
      </c>
      <c r="AR65" s="106">
        <v>1.0255350174</v>
      </c>
      <c r="AS65" s="106">
        <v>0.87830862279999999</v>
      </c>
      <c r="AT65" s="106">
        <v>1.1974402215</v>
      </c>
      <c r="AU65" s="104" t="s">
        <v>28</v>
      </c>
      <c r="AV65" s="104" t="s">
        <v>28</v>
      </c>
      <c r="AW65" s="104">
        <v>3</v>
      </c>
      <c r="AX65" s="104" t="s">
        <v>28</v>
      </c>
      <c r="AY65" s="104" t="s">
        <v>28</v>
      </c>
      <c r="AZ65" s="104" t="s">
        <v>28</v>
      </c>
      <c r="BA65" s="104" t="s">
        <v>28</v>
      </c>
      <c r="BB65" s="104" t="s">
        <v>28</v>
      </c>
      <c r="BC65" s="110">
        <v>-3</v>
      </c>
      <c r="BD65" s="111">
        <v>419</v>
      </c>
      <c r="BE65" s="111">
        <v>456</v>
      </c>
      <c r="BF65" s="111">
        <v>449</v>
      </c>
    </row>
    <row r="66" spans="1:93" x14ac:dyDescent="0.3">
      <c r="A66" s="10"/>
      <c r="B66" t="s">
        <v>93</v>
      </c>
      <c r="C66" s="104">
        <v>861</v>
      </c>
      <c r="D66" s="118">
        <v>5263</v>
      </c>
      <c r="E66" s="116">
        <v>18.692063204</v>
      </c>
      <c r="F66" s="106">
        <v>16.963839084</v>
      </c>
      <c r="G66" s="106">
        <v>20.596353520000001</v>
      </c>
      <c r="H66" s="106">
        <v>1.6131090000000001E-51</v>
      </c>
      <c r="I66" s="107">
        <v>16.359490784999998</v>
      </c>
      <c r="J66" s="106">
        <v>15.302447932</v>
      </c>
      <c r="K66" s="106">
        <v>17.489550687000001</v>
      </c>
      <c r="L66" s="106">
        <v>2.1115834038000001</v>
      </c>
      <c r="M66" s="106">
        <v>1.9163513778000001</v>
      </c>
      <c r="N66" s="106">
        <v>2.3267050723999998</v>
      </c>
      <c r="O66" s="118">
        <v>820</v>
      </c>
      <c r="P66" s="118">
        <v>5237</v>
      </c>
      <c r="Q66" s="116">
        <v>16.916397916000001</v>
      </c>
      <c r="R66" s="106">
        <v>15.326596995999999</v>
      </c>
      <c r="S66" s="106">
        <v>18.671106086000002</v>
      </c>
      <c r="T66" s="106">
        <v>1.8962950000000001E-41</v>
      </c>
      <c r="U66" s="107">
        <v>15.657819362</v>
      </c>
      <c r="V66" s="106">
        <v>14.621974804000001</v>
      </c>
      <c r="W66" s="106">
        <v>16.767044840000001</v>
      </c>
      <c r="X66" s="106">
        <v>1.9720532552000001</v>
      </c>
      <c r="Y66" s="106">
        <v>1.7867199416999999</v>
      </c>
      <c r="Z66" s="106">
        <v>2.1766108669999999</v>
      </c>
      <c r="AA66" s="118">
        <v>794</v>
      </c>
      <c r="AB66" s="118">
        <v>5211</v>
      </c>
      <c r="AC66" s="116">
        <v>15.705695498000001</v>
      </c>
      <c r="AD66" s="106">
        <v>14.209576045</v>
      </c>
      <c r="AE66" s="106">
        <v>17.359340652</v>
      </c>
      <c r="AF66" s="106">
        <v>6.14187E-53</v>
      </c>
      <c r="AG66" s="107">
        <v>15.236998656999999</v>
      </c>
      <c r="AH66" s="106">
        <v>14.213185259999999</v>
      </c>
      <c r="AI66" s="106">
        <v>16.334560045</v>
      </c>
      <c r="AJ66" s="106">
        <v>2.1862592614</v>
      </c>
      <c r="AK66" s="106">
        <v>1.9779969141</v>
      </c>
      <c r="AL66" s="106">
        <v>2.4164494515000001</v>
      </c>
      <c r="AM66" s="106">
        <v>0.2499684234</v>
      </c>
      <c r="AN66" s="106">
        <v>0.9284302472</v>
      </c>
      <c r="AO66" s="106">
        <v>0.81809587930000005</v>
      </c>
      <c r="AP66" s="106">
        <v>1.0536451114000001</v>
      </c>
      <c r="AQ66" s="106">
        <v>0.1138458596</v>
      </c>
      <c r="AR66" s="106">
        <v>0.90500431820000005</v>
      </c>
      <c r="AS66" s="106">
        <v>0.79967826980000001</v>
      </c>
      <c r="AT66" s="106">
        <v>1.0242029161999999</v>
      </c>
      <c r="AU66" s="104">
        <v>1</v>
      </c>
      <c r="AV66" s="104">
        <v>2</v>
      </c>
      <c r="AW66" s="104">
        <v>3</v>
      </c>
      <c r="AX66" s="104" t="s">
        <v>28</v>
      </c>
      <c r="AY66" s="104" t="s">
        <v>28</v>
      </c>
      <c r="AZ66" s="104" t="s">
        <v>28</v>
      </c>
      <c r="BA66" s="104" t="s">
        <v>28</v>
      </c>
      <c r="BB66" s="104" t="s">
        <v>28</v>
      </c>
      <c r="BC66" s="110" t="s">
        <v>230</v>
      </c>
      <c r="BD66" s="111">
        <v>861</v>
      </c>
      <c r="BE66" s="111">
        <v>820</v>
      </c>
      <c r="BF66" s="111">
        <v>794</v>
      </c>
      <c r="BQ66" s="52"/>
      <c r="CC66" s="4"/>
      <c r="CO66" s="4"/>
    </row>
    <row r="67" spans="1:93" x14ac:dyDescent="0.3">
      <c r="A67" s="10"/>
      <c r="B67" t="s">
        <v>133</v>
      </c>
      <c r="C67" s="104">
        <v>808</v>
      </c>
      <c r="D67" s="118">
        <v>6628</v>
      </c>
      <c r="E67" s="116">
        <v>16.749998587</v>
      </c>
      <c r="F67" s="106">
        <v>15.170844932</v>
      </c>
      <c r="G67" s="106">
        <v>18.493528470000001</v>
      </c>
      <c r="H67" s="106">
        <v>1.5812829999999999E-36</v>
      </c>
      <c r="I67" s="107">
        <v>12.190706094999999</v>
      </c>
      <c r="J67" s="106">
        <v>11.378465452</v>
      </c>
      <c r="K67" s="106">
        <v>13.060927743000001</v>
      </c>
      <c r="L67" s="106">
        <v>1.8921944915</v>
      </c>
      <c r="M67" s="106">
        <v>1.7138024856</v>
      </c>
      <c r="N67" s="106">
        <v>2.0891555613000001</v>
      </c>
      <c r="O67" s="118">
        <v>731</v>
      </c>
      <c r="P67" s="118">
        <v>6349</v>
      </c>
      <c r="Q67" s="116">
        <v>14.577451861</v>
      </c>
      <c r="R67" s="106">
        <v>13.167618383000001</v>
      </c>
      <c r="S67" s="106">
        <v>16.138233703000001</v>
      </c>
      <c r="T67" s="106">
        <v>1.6505509999999999E-24</v>
      </c>
      <c r="U67" s="107">
        <v>11.513624193</v>
      </c>
      <c r="V67" s="106">
        <v>10.708514363000001</v>
      </c>
      <c r="W67" s="106">
        <v>12.379265466</v>
      </c>
      <c r="X67" s="106">
        <v>1.6993872773000001</v>
      </c>
      <c r="Y67" s="106">
        <v>1.5350339253</v>
      </c>
      <c r="Z67" s="106">
        <v>1.8813376503000001</v>
      </c>
      <c r="AA67" s="118">
        <v>565</v>
      </c>
      <c r="AB67" s="118">
        <v>6187</v>
      </c>
      <c r="AC67" s="116">
        <v>10.677576514</v>
      </c>
      <c r="AD67" s="106">
        <v>9.5704037625999998</v>
      </c>
      <c r="AE67" s="106">
        <v>11.912834928000001</v>
      </c>
      <c r="AF67" s="106">
        <v>1.2876409999999999E-12</v>
      </c>
      <c r="AG67" s="107">
        <v>9.1320510747999997</v>
      </c>
      <c r="AH67" s="106">
        <v>8.4092645193000006</v>
      </c>
      <c r="AI67" s="106">
        <v>9.9169620174999995</v>
      </c>
      <c r="AJ67" s="106">
        <v>1.4863366316</v>
      </c>
      <c r="AK67" s="106">
        <v>1.3322163200999999</v>
      </c>
      <c r="AL67" s="106">
        <v>1.6582866829</v>
      </c>
      <c r="AM67" s="106">
        <v>7.5709067999999999E-6</v>
      </c>
      <c r="AN67" s="106">
        <v>0.73247208190000002</v>
      </c>
      <c r="AO67" s="106">
        <v>0.63914332119999995</v>
      </c>
      <c r="AP67" s="106">
        <v>0.839428862</v>
      </c>
      <c r="AQ67" s="106">
        <v>3.3004735700000003E-2</v>
      </c>
      <c r="AR67" s="106">
        <v>0.87029570690000002</v>
      </c>
      <c r="AS67" s="106">
        <v>0.76595414839999998</v>
      </c>
      <c r="AT67" s="106">
        <v>0.98885111999999997</v>
      </c>
      <c r="AU67" s="104">
        <v>1</v>
      </c>
      <c r="AV67" s="104">
        <v>2</v>
      </c>
      <c r="AW67" s="104">
        <v>3</v>
      </c>
      <c r="AX67" s="104" t="s">
        <v>28</v>
      </c>
      <c r="AY67" s="104" t="s">
        <v>228</v>
      </c>
      <c r="AZ67" s="104" t="s">
        <v>28</v>
      </c>
      <c r="BA67" s="104" t="s">
        <v>28</v>
      </c>
      <c r="BB67" s="104" t="s">
        <v>28</v>
      </c>
      <c r="BC67" s="110" t="s">
        <v>234</v>
      </c>
      <c r="BD67" s="111">
        <v>808</v>
      </c>
      <c r="BE67" s="111">
        <v>731</v>
      </c>
      <c r="BF67" s="111">
        <v>565</v>
      </c>
      <c r="BQ67" s="52"/>
    </row>
    <row r="68" spans="1:93" x14ac:dyDescent="0.3">
      <c r="A68" s="10"/>
      <c r="B68" t="s">
        <v>96</v>
      </c>
      <c r="C68" s="104">
        <v>650</v>
      </c>
      <c r="D68" s="118">
        <v>8119</v>
      </c>
      <c r="E68" s="116">
        <v>11.317849431999999</v>
      </c>
      <c r="F68" s="106">
        <v>10.208867306</v>
      </c>
      <c r="G68" s="106">
        <v>12.547299512</v>
      </c>
      <c r="H68" s="106">
        <v>3.0103236999999998E-6</v>
      </c>
      <c r="I68" s="107">
        <v>8.0059120580999998</v>
      </c>
      <c r="J68" s="106">
        <v>7.4135111291999998</v>
      </c>
      <c r="K68" s="106">
        <v>8.6456507267999996</v>
      </c>
      <c r="L68" s="106">
        <v>1.2785417406999999</v>
      </c>
      <c r="M68" s="106">
        <v>1.1532635288999999</v>
      </c>
      <c r="N68" s="106">
        <v>1.4174288371999999</v>
      </c>
      <c r="O68" s="118">
        <v>709</v>
      </c>
      <c r="P68" s="118">
        <v>9189</v>
      </c>
      <c r="Q68" s="116">
        <v>10.98628789</v>
      </c>
      <c r="R68" s="106">
        <v>9.9399318024000003</v>
      </c>
      <c r="S68" s="106">
        <v>12.142791722</v>
      </c>
      <c r="T68" s="106">
        <v>1.2630797000000001E-6</v>
      </c>
      <c r="U68" s="107">
        <v>7.7157470888999997</v>
      </c>
      <c r="V68" s="106">
        <v>7.1682053578999998</v>
      </c>
      <c r="W68" s="106">
        <v>8.3051126700999998</v>
      </c>
      <c r="X68" s="106">
        <v>1.2807422067000001</v>
      </c>
      <c r="Y68" s="106">
        <v>1.1587617509000001</v>
      </c>
      <c r="Z68" s="106">
        <v>1.4155632932</v>
      </c>
      <c r="AA68" s="118">
        <v>637</v>
      </c>
      <c r="AB68" s="118">
        <v>9365</v>
      </c>
      <c r="AC68" s="116">
        <v>9.4572738126000004</v>
      </c>
      <c r="AD68" s="106">
        <v>8.5309480056999991</v>
      </c>
      <c r="AE68" s="106">
        <v>10.484183927</v>
      </c>
      <c r="AF68" s="106">
        <v>1.7156912E-7</v>
      </c>
      <c r="AG68" s="107">
        <v>6.8019220502</v>
      </c>
      <c r="AH68" s="106">
        <v>6.2936968099000001</v>
      </c>
      <c r="AI68" s="106">
        <v>7.3511872234000002</v>
      </c>
      <c r="AJ68" s="106">
        <v>1.3164684406</v>
      </c>
      <c r="AK68" s="106">
        <v>1.1875223283</v>
      </c>
      <c r="AL68" s="106">
        <v>1.4594160577999999</v>
      </c>
      <c r="AM68" s="106">
        <v>2.38119509E-2</v>
      </c>
      <c r="AN68" s="106">
        <v>0.86082523109999998</v>
      </c>
      <c r="AO68" s="106">
        <v>0.75591742939999995</v>
      </c>
      <c r="AP68" s="106">
        <v>0.98029235699999995</v>
      </c>
      <c r="AQ68" s="106">
        <v>0.6530939576</v>
      </c>
      <c r="AR68" s="106">
        <v>0.97070454559999997</v>
      </c>
      <c r="AS68" s="106">
        <v>0.85266519760000004</v>
      </c>
      <c r="AT68" s="106">
        <v>1.1050847596</v>
      </c>
      <c r="AU68" s="104">
        <v>1</v>
      </c>
      <c r="AV68" s="104">
        <v>2</v>
      </c>
      <c r="AW68" s="104">
        <v>3</v>
      </c>
      <c r="AX68" s="104" t="s">
        <v>28</v>
      </c>
      <c r="AY68" s="104" t="s">
        <v>28</v>
      </c>
      <c r="AZ68" s="104" t="s">
        <v>28</v>
      </c>
      <c r="BA68" s="104" t="s">
        <v>28</v>
      </c>
      <c r="BB68" s="104" t="s">
        <v>28</v>
      </c>
      <c r="BC68" s="110" t="s">
        <v>230</v>
      </c>
      <c r="BD68" s="111">
        <v>650</v>
      </c>
      <c r="BE68" s="111">
        <v>709</v>
      </c>
      <c r="BF68" s="111">
        <v>637</v>
      </c>
    </row>
    <row r="69" spans="1:93" s="3" customFormat="1" x14ac:dyDescent="0.3">
      <c r="A69" s="10"/>
      <c r="B69" s="3" t="s">
        <v>184</v>
      </c>
      <c r="C69" s="114">
        <v>400</v>
      </c>
      <c r="D69" s="117">
        <v>6088</v>
      </c>
      <c r="E69" s="113">
        <v>8.8163176812999993</v>
      </c>
      <c r="F69" s="112">
        <v>7.8123721939999999</v>
      </c>
      <c r="G69" s="112">
        <v>9.9492773163999999</v>
      </c>
      <c r="H69" s="112">
        <v>0.94756400939999996</v>
      </c>
      <c r="I69" s="115">
        <v>6.5703022338999997</v>
      </c>
      <c r="J69" s="112">
        <v>5.9569680448</v>
      </c>
      <c r="K69" s="112">
        <v>7.2467858010999997</v>
      </c>
      <c r="L69" s="112">
        <v>0.99595159160000002</v>
      </c>
      <c r="M69" s="112">
        <v>0.88253903749999996</v>
      </c>
      <c r="N69" s="112">
        <v>1.1239384669000001</v>
      </c>
      <c r="O69" s="117">
        <v>364</v>
      </c>
      <c r="P69" s="117">
        <v>6100</v>
      </c>
      <c r="Q69" s="113">
        <v>7.4140259226999996</v>
      </c>
      <c r="R69" s="112">
        <v>6.5418852264999998</v>
      </c>
      <c r="S69" s="112">
        <v>8.4024372913000001</v>
      </c>
      <c r="T69" s="112">
        <v>2.2375289100000001E-2</v>
      </c>
      <c r="U69" s="115">
        <v>5.9672131147999998</v>
      </c>
      <c r="V69" s="112">
        <v>5.3846374216999999</v>
      </c>
      <c r="W69" s="112">
        <v>6.6128189454999999</v>
      </c>
      <c r="X69" s="112">
        <v>0.86430066419999996</v>
      </c>
      <c r="Y69" s="112">
        <v>0.76262961650000005</v>
      </c>
      <c r="Z69" s="112">
        <v>0.97952613160000002</v>
      </c>
      <c r="AA69" s="117">
        <v>331</v>
      </c>
      <c r="AB69" s="117">
        <v>5976</v>
      </c>
      <c r="AC69" s="113">
        <v>6.3378006126999997</v>
      </c>
      <c r="AD69" s="112">
        <v>5.5652279928999997</v>
      </c>
      <c r="AE69" s="112">
        <v>7.2176228281999997</v>
      </c>
      <c r="AF69" s="112">
        <v>5.8866697199999998E-2</v>
      </c>
      <c r="AG69" s="115">
        <v>5.5388219545000004</v>
      </c>
      <c r="AH69" s="112">
        <v>4.9731451702999996</v>
      </c>
      <c r="AI69" s="112">
        <v>6.1688423710000002</v>
      </c>
      <c r="AJ69" s="112">
        <v>0.88223251800000002</v>
      </c>
      <c r="AK69" s="112">
        <v>0.77468910830000004</v>
      </c>
      <c r="AL69" s="112">
        <v>1.0047052519999999</v>
      </c>
      <c r="AM69" s="112">
        <v>7.0120670299999993E-2</v>
      </c>
      <c r="AN69" s="112">
        <v>0.85483928419999999</v>
      </c>
      <c r="AO69" s="112">
        <v>0.72139213270000002</v>
      </c>
      <c r="AP69" s="112">
        <v>1.0129722362</v>
      </c>
      <c r="AQ69" s="112">
        <v>3.6789631500000003E-2</v>
      </c>
      <c r="AR69" s="112">
        <v>0.84094359919999995</v>
      </c>
      <c r="AS69" s="112">
        <v>0.71474331960000004</v>
      </c>
      <c r="AT69" s="112">
        <v>0.98942671820000005</v>
      </c>
      <c r="AU69" s="114" t="s">
        <v>28</v>
      </c>
      <c r="AV69" s="114" t="s">
        <v>28</v>
      </c>
      <c r="AW69" s="114" t="s">
        <v>28</v>
      </c>
      <c r="AX69" s="114" t="s">
        <v>28</v>
      </c>
      <c r="AY69" s="114" t="s">
        <v>28</v>
      </c>
      <c r="AZ69" s="114" t="s">
        <v>28</v>
      </c>
      <c r="BA69" s="114" t="s">
        <v>28</v>
      </c>
      <c r="BB69" s="114" t="s">
        <v>28</v>
      </c>
      <c r="BC69" s="108" t="s">
        <v>28</v>
      </c>
      <c r="BD69" s="109">
        <v>400</v>
      </c>
      <c r="BE69" s="109">
        <v>364</v>
      </c>
      <c r="BF69" s="109">
        <v>331</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4">
        <v>52</v>
      </c>
      <c r="D70" s="118">
        <v>961</v>
      </c>
      <c r="E70" s="116">
        <v>15.406549452</v>
      </c>
      <c r="F70" s="106">
        <v>11.611148029000001</v>
      </c>
      <c r="G70" s="106">
        <v>20.442575137999999</v>
      </c>
      <c r="H70" s="106">
        <v>1.229944E-4</v>
      </c>
      <c r="I70" s="107">
        <v>5.4110301768999998</v>
      </c>
      <c r="J70" s="106">
        <v>4.1232487899999999</v>
      </c>
      <c r="K70" s="106">
        <v>7.1010140464999996</v>
      </c>
      <c r="L70" s="106">
        <v>1.7404292815</v>
      </c>
      <c r="M70" s="106">
        <v>1.3116747579000001</v>
      </c>
      <c r="N70" s="106">
        <v>2.3093332138</v>
      </c>
      <c r="O70" s="118">
        <v>44</v>
      </c>
      <c r="P70" s="118">
        <v>1015</v>
      </c>
      <c r="Q70" s="116">
        <v>11.605091976000001</v>
      </c>
      <c r="R70" s="106">
        <v>8.5491875245000006</v>
      </c>
      <c r="S70" s="106">
        <v>15.753328532999999</v>
      </c>
      <c r="T70" s="106">
        <v>5.2581915999999999E-2</v>
      </c>
      <c r="U70" s="107">
        <v>4.3349753695000004</v>
      </c>
      <c r="V70" s="106">
        <v>3.2259911626000002</v>
      </c>
      <c r="W70" s="106">
        <v>5.8251899978999999</v>
      </c>
      <c r="X70" s="106">
        <v>1.3528801770000001</v>
      </c>
      <c r="Y70" s="106">
        <v>0.99663374969999996</v>
      </c>
      <c r="Z70" s="106">
        <v>1.8364667802000001</v>
      </c>
      <c r="AA70" s="118">
        <v>46</v>
      </c>
      <c r="AB70" s="118">
        <v>880</v>
      </c>
      <c r="AC70" s="116">
        <v>12.891938638999999</v>
      </c>
      <c r="AD70" s="106">
        <v>9.5560283092000002</v>
      </c>
      <c r="AE70" s="106">
        <v>17.392380651</v>
      </c>
      <c r="AF70" s="106">
        <v>1.293438E-4</v>
      </c>
      <c r="AG70" s="107">
        <v>5.2272727272999999</v>
      </c>
      <c r="AH70" s="106">
        <v>3.9153657630000001</v>
      </c>
      <c r="AI70" s="106">
        <v>6.9787554520999997</v>
      </c>
      <c r="AJ70" s="106">
        <v>1.7945795683000001</v>
      </c>
      <c r="AK70" s="106">
        <v>1.3302152328000001</v>
      </c>
      <c r="AL70" s="106">
        <v>2.4210486750000002</v>
      </c>
      <c r="AM70" s="106">
        <v>0.62642865960000005</v>
      </c>
      <c r="AN70" s="106">
        <v>1.1108863820999999</v>
      </c>
      <c r="AO70" s="106">
        <v>0.72740849190000001</v>
      </c>
      <c r="AP70" s="106">
        <v>1.69652756</v>
      </c>
      <c r="AQ70" s="106">
        <v>0.17739705689999999</v>
      </c>
      <c r="AR70" s="106">
        <v>0.75325704900000001</v>
      </c>
      <c r="AS70" s="106">
        <v>0.49903271690000001</v>
      </c>
      <c r="AT70" s="106">
        <v>1.1369919499000001</v>
      </c>
      <c r="AU70" s="104">
        <v>1</v>
      </c>
      <c r="AV70" s="104" t="s">
        <v>28</v>
      </c>
      <c r="AW70" s="104">
        <v>3</v>
      </c>
      <c r="AX70" s="104" t="s">
        <v>28</v>
      </c>
      <c r="AY70" s="104" t="s">
        <v>28</v>
      </c>
      <c r="AZ70" s="104" t="s">
        <v>28</v>
      </c>
      <c r="BA70" s="104" t="s">
        <v>28</v>
      </c>
      <c r="BB70" s="104" t="s">
        <v>28</v>
      </c>
      <c r="BC70" s="110" t="s">
        <v>430</v>
      </c>
      <c r="BD70" s="111">
        <v>52</v>
      </c>
      <c r="BE70" s="111">
        <v>44</v>
      </c>
      <c r="BF70" s="111">
        <v>46</v>
      </c>
    </row>
    <row r="71" spans="1:93" x14ac:dyDescent="0.3">
      <c r="A71" s="10"/>
      <c r="B71" t="s">
        <v>185</v>
      </c>
      <c r="C71" s="104">
        <v>444</v>
      </c>
      <c r="D71" s="118">
        <v>10042</v>
      </c>
      <c r="E71" s="116">
        <v>11.628636583</v>
      </c>
      <c r="F71" s="106">
        <v>10.343867686999999</v>
      </c>
      <c r="G71" s="106">
        <v>13.072981293</v>
      </c>
      <c r="H71" s="106">
        <v>4.9460660000000003E-6</v>
      </c>
      <c r="I71" s="107">
        <v>4.4214299940000004</v>
      </c>
      <c r="J71" s="106">
        <v>4.0287147216000001</v>
      </c>
      <c r="K71" s="106">
        <v>4.8524267769999998</v>
      </c>
      <c r="L71" s="106">
        <v>1.3136503846000001</v>
      </c>
      <c r="M71" s="106">
        <v>1.1685140961</v>
      </c>
      <c r="N71" s="106">
        <v>1.4768134493</v>
      </c>
      <c r="O71" s="118">
        <v>350</v>
      </c>
      <c r="P71" s="118">
        <v>10346</v>
      </c>
      <c r="Q71" s="116">
        <v>7.9398999581999998</v>
      </c>
      <c r="R71" s="106">
        <v>6.9960137992</v>
      </c>
      <c r="S71" s="106">
        <v>9.0111330760000001</v>
      </c>
      <c r="T71" s="106">
        <v>0.23122208320000001</v>
      </c>
      <c r="U71" s="107">
        <v>3.3829499322999999</v>
      </c>
      <c r="V71" s="106">
        <v>3.0464701977000002</v>
      </c>
      <c r="W71" s="106">
        <v>3.7565935334999998</v>
      </c>
      <c r="X71" s="106">
        <v>0.92560518120000002</v>
      </c>
      <c r="Y71" s="106">
        <v>0.81557030370000005</v>
      </c>
      <c r="Z71" s="106">
        <v>1.0504857124</v>
      </c>
      <c r="AA71" s="118">
        <v>478</v>
      </c>
      <c r="AB71" s="118">
        <v>10277</v>
      </c>
      <c r="AC71" s="116">
        <v>9.8458028058</v>
      </c>
      <c r="AD71" s="106">
        <v>8.7869737922999995</v>
      </c>
      <c r="AE71" s="106">
        <v>11.032220555</v>
      </c>
      <c r="AF71" s="106">
        <v>5.6325917999999998E-8</v>
      </c>
      <c r="AG71" s="107">
        <v>4.6511627906999999</v>
      </c>
      <c r="AH71" s="106">
        <v>4.2523449546999998</v>
      </c>
      <c r="AI71" s="106">
        <v>5.0873848514000004</v>
      </c>
      <c r="AJ71" s="106">
        <v>1.3705523307</v>
      </c>
      <c r="AK71" s="106">
        <v>1.2231615490000001</v>
      </c>
      <c r="AL71" s="106">
        <v>1.5357036793000001</v>
      </c>
      <c r="AM71" s="106">
        <v>7.9103929999999999E-3</v>
      </c>
      <c r="AN71" s="106">
        <v>1.2400411665</v>
      </c>
      <c r="AO71" s="106">
        <v>1.0579927047</v>
      </c>
      <c r="AP71" s="106">
        <v>1.4534146480000001</v>
      </c>
      <c r="AQ71" s="106">
        <v>3.3332321000000001E-6</v>
      </c>
      <c r="AR71" s="106">
        <v>0.68278855409999994</v>
      </c>
      <c r="AS71" s="106">
        <v>0.58133348490000003</v>
      </c>
      <c r="AT71" s="106">
        <v>0.80194969279999995</v>
      </c>
      <c r="AU71" s="104">
        <v>1</v>
      </c>
      <c r="AV71" s="104" t="s">
        <v>28</v>
      </c>
      <c r="AW71" s="104">
        <v>3</v>
      </c>
      <c r="AX71" s="104" t="s">
        <v>227</v>
      </c>
      <c r="AY71" s="104" t="s">
        <v>28</v>
      </c>
      <c r="AZ71" s="104" t="s">
        <v>28</v>
      </c>
      <c r="BA71" s="104" t="s">
        <v>28</v>
      </c>
      <c r="BB71" s="104" t="s">
        <v>28</v>
      </c>
      <c r="BC71" s="110" t="s">
        <v>436</v>
      </c>
      <c r="BD71" s="111">
        <v>444</v>
      </c>
      <c r="BE71" s="111">
        <v>350</v>
      </c>
      <c r="BF71" s="111">
        <v>478</v>
      </c>
    </row>
    <row r="72" spans="1:93" x14ac:dyDescent="0.3">
      <c r="A72" s="10"/>
      <c r="B72" t="s">
        <v>186</v>
      </c>
      <c r="C72" s="104">
        <v>515</v>
      </c>
      <c r="D72" s="118">
        <v>7503</v>
      </c>
      <c r="E72" s="116">
        <v>11.889772450000001</v>
      </c>
      <c r="F72" s="106">
        <v>10.640678474</v>
      </c>
      <c r="G72" s="106">
        <v>13.285495775999999</v>
      </c>
      <c r="H72" s="106">
        <v>1.8935888000000001E-7</v>
      </c>
      <c r="I72" s="107">
        <v>6.8639210981999996</v>
      </c>
      <c r="J72" s="106">
        <v>6.2959875577000002</v>
      </c>
      <c r="K72" s="106">
        <v>7.4830854431000002</v>
      </c>
      <c r="L72" s="106">
        <v>1.3431500796</v>
      </c>
      <c r="M72" s="106">
        <v>1.2020438740999999</v>
      </c>
      <c r="N72" s="106">
        <v>1.5008205399000001</v>
      </c>
      <c r="O72" s="118">
        <v>519</v>
      </c>
      <c r="P72" s="118">
        <v>7956</v>
      </c>
      <c r="Q72" s="116">
        <v>10.706278319000001</v>
      </c>
      <c r="R72" s="106">
        <v>9.5813083231</v>
      </c>
      <c r="S72" s="106">
        <v>11.963334399000001</v>
      </c>
      <c r="T72" s="106">
        <v>9.1275199999999996E-5</v>
      </c>
      <c r="U72" s="107">
        <v>6.5233785822000003</v>
      </c>
      <c r="V72" s="106">
        <v>5.9856178032000003</v>
      </c>
      <c r="W72" s="106">
        <v>7.1094529463000002</v>
      </c>
      <c r="X72" s="106">
        <v>1.2480996908999999</v>
      </c>
      <c r="Y72" s="106">
        <v>1.1169547064000001</v>
      </c>
      <c r="Z72" s="106">
        <v>1.3946427993999999</v>
      </c>
      <c r="AA72" s="118">
        <v>500</v>
      </c>
      <c r="AB72" s="118">
        <v>8012</v>
      </c>
      <c r="AC72" s="116">
        <v>9.3575677266999993</v>
      </c>
      <c r="AD72" s="106">
        <v>8.3596740040000004</v>
      </c>
      <c r="AE72" s="106">
        <v>10.474579955999999</v>
      </c>
      <c r="AF72" s="106">
        <v>4.3340063999999998E-6</v>
      </c>
      <c r="AG72" s="107">
        <v>6.2406390413999997</v>
      </c>
      <c r="AH72" s="106">
        <v>5.7169207702999998</v>
      </c>
      <c r="AI72" s="106">
        <v>6.8123343334999999</v>
      </c>
      <c r="AJ72" s="106">
        <v>1.3025891855</v>
      </c>
      <c r="AK72" s="106">
        <v>1.1636806988999999</v>
      </c>
      <c r="AL72" s="106">
        <v>1.4580791688000001</v>
      </c>
      <c r="AM72" s="106">
        <v>7.0529825399999996E-2</v>
      </c>
      <c r="AN72" s="106">
        <v>0.87402619729999997</v>
      </c>
      <c r="AO72" s="106">
        <v>0.75535525449999996</v>
      </c>
      <c r="AP72" s="106">
        <v>1.0113410730000001</v>
      </c>
      <c r="AQ72" s="106">
        <v>0.15427166049999999</v>
      </c>
      <c r="AR72" s="106">
        <v>0.90046116229999995</v>
      </c>
      <c r="AS72" s="106">
        <v>0.77950358779999995</v>
      </c>
      <c r="AT72" s="106">
        <v>1.0401880344000001</v>
      </c>
      <c r="AU72" s="104">
        <v>1</v>
      </c>
      <c r="AV72" s="104">
        <v>2</v>
      </c>
      <c r="AW72" s="104">
        <v>3</v>
      </c>
      <c r="AX72" s="104" t="s">
        <v>28</v>
      </c>
      <c r="AY72" s="104" t="s">
        <v>28</v>
      </c>
      <c r="AZ72" s="104" t="s">
        <v>28</v>
      </c>
      <c r="BA72" s="104" t="s">
        <v>28</v>
      </c>
      <c r="BB72" s="104" t="s">
        <v>28</v>
      </c>
      <c r="BC72" s="110" t="s">
        <v>230</v>
      </c>
      <c r="BD72" s="111">
        <v>515</v>
      </c>
      <c r="BE72" s="111">
        <v>519</v>
      </c>
      <c r="BF72" s="111">
        <v>500</v>
      </c>
    </row>
    <row r="73" spans="1:93" x14ac:dyDescent="0.3">
      <c r="A73" s="10"/>
      <c r="B73" t="s">
        <v>188</v>
      </c>
      <c r="C73" s="104">
        <v>46</v>
      </c>
      <c r="D73" s="118">
        <v>959</v>
      </c>
      <c r="E73" s="116">
        <v>11.830940792</v>
      </c>
      <c r="F73" s="106">
        <v>8.7737482872000001</v>
      </c>
      <c r="G73" s="106">
        <v>15.953405026</v>
      </c>
      <c r="H73" s="106">
        <v>5.7218764300000002E-2</v>
      </c>
      <c r="I73" s="107">
        <v>4.7966631908000004</v>
      </c>
      <c r="J73" s="106">
        <v>3.5928278116999999</v>
      </c>
      <c r="K73" s="106">
        <v>6.4038631884999999</v>
      </c>
      <c r="L73" s="106">
        <v>1.3365040528000001</v>
      </c>
      <c r="M73" s="106">
        <v>0.99114266149999997</v>
      </c>
      <c r="N73" s="106">
        <v>1.8022058302999999</v>
      </c>
      <c r="O73" s="118">
        <v>33</v>
      </c>
      <c r="P73" s="118">
        <v>1011</v>
      </c>
      <c r="Q73" s="116">
        <v>7.4916751172999998</v>
      </c>
      <c r="R73" s="106">
        <v>5.2821359728999999</v>
      </c>
      <c r="S73" s="106">
        <v>10.625473549000001</v>
      </c>
      <c r="T73" s="106">
        <v>0.44756424360000002</v>
      </c>
      <c r="U73" s="107">
        <v>3.2640949555000001</v>
      </c>
      <c r="V73" s="106">
        <v>2.3205322843</v>
      </c>
      <c r="W73" s="106">
        <v>4.5913241330999996</v>
      </c>
      <c r="X73" s="106">
        <v>0.87335273000000002</v>
      </c>
      <c r="Y73" s="106">
        <v>0.61577254749999999</v>
      </c>
      <c r="Z73" s="106">
        <v>1.2386797594000001</v>
      </c>
      <c r="AA73" s="118">
        <v>41</v>
      </c>
      <c r="AB73" s="118">
        <v>1035</v>
      </c>
      <c r="AC73" s="116">
        <v>8.2463422488999996</v>
      </c>
      <c r="AD73" s="106">
        <v>6.0150883105000004</v>
      </c>
      <c r="AE73" s="106">
        <v>11.305263859</v>
      </c>
      <c r="AF73" s="106">
        <v>0.39149442960000003</v>
      </c>
      <c r="AG73" s="107">
        <v>3.9613526569999999</v>
      </c>
      <c r="AH73" s="106">
        <v>2.9168101313000001</v>
      </c>
      <c r="AI73" s="106">
        <v>5.3799576136000002</v>
      </c>
      <c r="AJ73" s="106">
        <v>1.1479047277000001</v>
      </c>
      <c r="AK73" s="106">
        <v>0.83731042209999995</v>
      </c>
      <c r="AL73" s="106">
        <v>1.573711767</v>
      </c>
      <c r="AM73" s="106">
        <v>0.68696299790000004</v>
      </c>
      <c r="AN73" s="106">
        <v>1.1007340975</v>
      </c>
      <c r="AO73" s="106">
        <v>0.69016449120000001</v>
      </c>
      <c r="AP73" s="106">
        <v>1.7555460601999999</v>
      </c>
      <c r="AQ73" s="106">
        <v>4.9379295500000003E-2</v>
      </c>
      <c r="AR73" s="106">
        <v>0.63322733580000001</v>
      </c>
      <c r="AS73" s="106">
        <v>0.40147480699999999</v>
      </c>
      <c r="AT73" s="106">
        <v>0.99875970250000001</v>
      </c>
      <c r="AU73" s="104" t="s">
        <v>28</v>
      </c>
      <c r="AV73" s="104" t="s">
        <v>28</v>
      </c>
      <c r="AW73" s="104" t="s">
        <v>28</v>
      </c>
      <c r="AX73" s="104" t="s">
        <v>28</v>
      </c>
      <c r="AY73" s="104" t="s">
        <v>28</v>
      </c>
      <c r="AZ73" s="104" t="s">
        <v>28</v>
      </c>
      <c r="BA73" s="104" t="s">
        <v>28</v>
      </c>
      <c r="BB73" s="104" t="s">
        <v>28</v>
      </c>
      <c r="BC73" s="110" t="s">
        <v>28</v>
      </c>
      <c r="BD73" s="111">
        <v>46</v>
      </c>
      <c r="BE73" s="111">
        <v>33</v>
      </c>
      <c r="BF73" s="111">
        <v>41</v>
      </c>
    </row>
    <row r="74" spans="1:93" x14ac:dyDescent="0.3">
      <c r="A74" s="10"/>
      <c r="B74" t="s">
        <v>187</v>
      </c>
      <c r="C74" s="104">
        <v>47</v>
      </c>
      <c r="D74" s="118">
        <v>905</v>
      </c>
      <c r="E74" s="116">
        <v>10.108539154000001</v>
      </c>
      <c r="F74" s="106">
        <v>7.5097941440999998</v>
      </c>
      <c r="G74" s="106">
        <v>13.606573212000001</v>
      </c>
      <c r="H74" s="106">
        <v>0.38139128929999999</v>
      </c>
      <c r="I74" s="107">
        <v>5.1933701657000002</v>
      </c>
      <c r="J74" s="106">
        <v>3.9020135472000002</v>
      </c>
      <c r="K74" s="106">
        <v>6.9120963707999996</v>
      </c>
      <c r="L74" s="106">
        <v>1.1419297742000001</v>
      </c>
      <c r="M74" s="106">
        <v>0.84835774990000001</v>
      </c>
      <c r="N74" s="106">
        <v>1.5370916449000001</v>
      </c>
      <c r="O74" s="118">
        <v>53</v>
      </c>
      <c r="P74" s="118">
        <v>881</v>
      </c>
      <c r="Q74" s="116">
        <v>10.721397251000001</v>
      </c>
      <c r="R74" s="106">
        <v>8.0963435049000001</v>
      </c>
      <c r="S74" s="106">
        <v>14.197564486999999</v>
      </c>
      <c r="T74" s="106">
        <v>0.1195664062</v>
      </c>
      <c r="U74" s="107">
        <v>6.0158910328999999</v>
      </c>
      <c r="V74" s="106">
        <v>4.5959832493999997</v>
      </c>
      <c r="W74" s="106">
        <v>7.8744727638000001</v>
      </c>
      <c r="X74" s="106">
        <v>1.2498622020000001</v>
      </c>
      <c r="Y74" s="106">
        <v>0.94384281120000002</v>
      </c>
      <c r="Z74" s="106">
        <v>1.6551013639000001</v>
      </c>
      <c r="AA74" s="118">
        <v>58</v>
      </c>
      <c r="AB74" s="118">
        <v>838</v>
      </c>
      <c r="AC74" s="116">
        <v>10.56205576</v>
      </c>
      <c r="AD74" s="106">
        <v>8.0675481134999991</v>
      </c>
      <c r="AE74" s="106">
        <v>13.827871902</v>
      </c>
      <c r="AF74" s="106">
        <v>5.0477161000000003E-3</v>
      </c>
      <c r="AG74" s="107">
        <v>6.9212410500999999</v>
      </c>
      <c r="AH74" s="106">
        <v>5.3507632630000002</v>
      </c>
      <c r="AI74" s="106">
        <v>8.9526625117999998</v>
      </c>
      <c r="AJ74" s="106">
        <v>1.4702559480999999</v>
      </c>
      <c r="AK74" s="106">
        <v>1.1230162829999999</v>
      </c>
      <c r="AL74" s="106">
        <v>1.9248630546000001</v>
      </c>
      <c r="AM74" s="106">
        <v>0.93912905280000003</v>
      </c>
      <c r="AN74" s="106">
        <v>0.98513799199999996</v>
      </c>
      <c r="AO74" s="106">
        <v>0.67080084070000001</v>
      </c>
      <c r="AP74" s="106">
        <v>1.4467734749000001</v>
      </c>
      <c r="AQ74" s="106">
        <v>0.77529379060000003</v>
      </c>
      <c r="AR74" s="106">
        <v>1.0606277610999999</v>
      </c>
      <c r="AS74" s="106">
        <v>0.7080211797</v>
      </c>
      <c r="AT74" s="106">
        <v>1.5888384132</v>
      </c>
      <c r="AU74" s="104" t="s">
        <v>28</v>
      </c>
      <c r="AV74" s="104" t="s">
        <v>28</v>
      </c>
      <c r="AW74" s="104" t="s">
        <v>28</v>
      </c>
      <c r="AX74" s="104" t="s">
        <v>28</v>
      </c>
      <c r="AY74" s="104" t="s">
        <v>28</v>
      </c>
      <c r="AZ74" s="104" t="s">
        <v>28</v>
      </c>
      <c r="BA74" s="104" t="s">
        <v>28</v>
      </c>
      <c r="BB74" s="104" t="s">
        <v>28</v>
      </c>
      <c r="BC74" s="110" t="s">
        <v>28</v>
      </c>
      <c r="BD74" s="111">
        <v>47</v>
      </c>
      <c r="BE74" s="111">
        <v>53</v>
      </c>
      <c r="BF74" s="111">
        <v>58</v>
      </c>
    </row>
    <row r="75" spans="1:93" x14ac:dyDescent="0.3">
      <c r="A75" s="10"/>
      <c r="B75" t="s">
        <v>189</v>
      </c>
      <c r="C75" s="104">
        <v>54</v>
      </c>
      <c r="D75" s="118">
        <v>953</v>
      </c>
      <c r="E75" s="116">
        <v>11.226489297000001</v>
      </c>
      <c r="F75" s="106">
        <v>8.4993438531999992</v>
      </c>
      <c r="G75" s="106">
        <v>14.828681381000001</v>
      </c>
      <c r="H75" s="106">
        <v>9.4226295599999996E-2</v>
      </c>
      <c r="I75" s="107">
        <v>5.6663168940000004</v>
      </c>
      <c r="J75" s="106">
        <v>4.3397728739000003</v>
      </c>
      <c r="K75" s="106">
        <v>7.3983473504999999</v>
      </c>
      <c r="L75" s="106">
        <v>1.2682210746</v>
      </c>
      <c r="M75" s="106">
        <v>0.96014405830000005</v>
      </c>
      <c r="N75" s="106">
        <v>1.6751493487</v>
      </c>
      <c r="O75" s="118">
        <v>54</v>
      </c>
      <c r="P75" s="118">
        <v>1063</v>
      </c>
      <c r="Q75" s="116">
        <v>9.7607537013000005</v>
      </c>
      <c r="R75" s="106">
        <v>7.3937699681</v>
      </c>
      <c r="S75" s="106">
        <v>12.885485107999999</v>
      </c>
      <c r="T75" s="106">
        <v>0.36203355990000002</v>
      </c>
      <c r="U75" s="107">
        <v>5.0799623705999997</v>
      </c>
      <c r="V75" s="106">
        <v>3.8906900742000001</v>
      </c>
      <c r="W75" s="106">
        <v>6.6327610770999996</v>
      </c>
      <c r="X75" s="106">
        <v>1.1378738076999999</v>
      </c>
      <c r="Y75" s="106">
        <v>0.86193929739999997</v>
      </c>
      <c r="Z75" s="106">
        <v>1.5021438357000001</v>
      </c>
      <c r="AA75" s="118">
        <v>59</v>
      </c>
      <c r="AB75" s="118">
        <v>1043</v>
      </c>
      <c r="AC75" s="116">
        <v>10.488244259</v>
      </c>
      <c r="AD75" s="106">
        <v>8.0316850684999999</v>
      </c>
      <c r="AE75" s="106">
        <v>13.696162971</v>
      </c>
      <c r="AF75" s="106">
        <v>5.4469441999999996E-3</v>
      </c>
      <c r="AG75" s="107">
        <v>5.6567593479999996</v>
      </c>
      <c r="AH75" s="106">
        <v>4.3827903956999998</v>
      </c>
      <c r="AI75" s="106">
        <v>7.3010396192</v>
      </c>
      <c r="AJ75" s="106">
        <v>1.4599812628</v>
      </c>
      <c r="AK75" s="106">
        <v>1.1180240867</v>
      </c>
      <c r="AL75" s="106">
        <v>1.9065289496</v>
      </c>
      <c r="AM75" s="106">
        <v>0.71099238300000001</v>
      </c>
      <c r="AN75" s="106">
        <v>1.0745322113</v>
      </c>
      <c r="AO75" s="106">
        <v>0.73464501189999998</v>
      </c>
      <c r="AP75" s="106">
        <v>1.5716699283</v>
      </c>
      <c r="AQ75" s="106">
        <v>0.48000624990000001</v>
      </c>
      <c r="AR75" s="106">
        <v>0.86943954099999998</v>
      </c>
      <c r="AS75" s="106">
        <v>0.58969642180000004</v>
      </c>
      <c r="AT75" s="106">
        <v>1.2818885912</v>
      </c>
      <c r="AU75" s="104" t="s">
        <v>28</v>
      </c>
      <c r="AV75" s="104" t="s">
        <v>28</v>
      </c>
      <c r="AW75" s="104" t="s">
        <v>28</v>
      </c>
      <c r="AX75" s="104" t="s">
        <v>28</v>
      </c>
      <c r="AY75" s="104" t="s">
        <v>28</v>
      </c>
      <c r="AZ75" s="104" t="s">
        <v>28</v>
      </c>
      <c r="BA75" s="104" t="s">
        <v>28</v>
      </c>
      <c r="BB75" s="104" t="s">
        <v>28</v>
      </c>
      <c r="BC75" s="110" t="s">
        <v>28</v>
      </c>
      <c r="BD75" s="111">
        <v>54</v>
      </c>
      <c r="BE75" s="111">
        <v>54</v>
      </c>
      <c r="BF75" s="111">
        <v>59</v>
      </c>
      <c r="BQ75" s="52"/>
      <c r="CC75" s="4"/>
      <c r="CO75" s="4"/>
    </row>
    <row r="76" spans="1:93" x14ac:dyDescent="0.3">
      <c r="A76" s="10"/>
      <c r="B76" t="s">
        <v>190</v>
      </c>
      <c r="C76" s="104">
        <v>320</v>
      </c>
      <c r="D76" s="118">
        <v>2544</v>
      </c>
      <c r="E76" s="116">
        <v>33.574078399000001</v>
      </c>
      <c r="F76" s="106">
        <v>29.476293768000001</v>
      </c>
      <c r="G76" s="106">
        <v>38.241535697000003</v>
      </c>
      <c r="H76" s="106">
        <v>1.2800969999999999E-89</v>
      </c>
      <c r="I76" s="107">
        <v>12.578616351999999</v>
      </c>
      <c r="J76" s="106">
        <v>11.273253123</v>
      </c>
      <c r="K76" s="106">
        <v>14.035131440000001</v>
      </c>
      <c r="L76" s="106">
        <v>3.7927577052000001</v>
      </c>
      <c r="M76" s="106">
        <v>3.3298439046000001</v>
      </c>
      <c r="N76" s="106">
        <v>4.3200256295999999</v>
      </c>
      <c r="O76" s="118">
        <v>229</v>
      </c>
      <c r="P76" s="118">
        <v>2851</v>
      </c>
      <c r="Q76" s="116">
        <v>21.067737867999998</v>
      </c>
      <c r="R76" s="106">
        <v>18.179219236000002</v>
      </c>
      <c r="S76" s="106">
        <v>24.415216797999999</v>
      </c>
      <c r="T76" s="106">
        <v>7.0996050000000007E-33</v>
      </c>
      <c r="U76" s="107">
        <v>8.0322693792000006</v>
      </c>
      <c r="V76" s="106">
        <v>7.0564989911999998</v>
      </c>
      <c r="W76" s="106">
        <v>9.1429689794000009</v>
      </c>
      <c r="X76" s="106">
        <v>2.4560016410999999</v>
      </c>
      <c r="Y76" s="106">
        <v>2.1192684547999998</v>
      </c>
      <c r="Z76" s="106">
        <v>2.8462387798000002</v>
      </c>
      <c r="AA76" s="118">
        <v>209</v>
      </c>
      <c r="AB76" s="118">
        <v>3139</v>
      </c>
      <c r="AC76" s="116">
        <v>15.517846695999999</v>
      </c>
      <c r="AD76" s="106">
        <v>13.317274489000001</v>
      </c>
      <c r="AE76" s="106">
        <v>18.082045713999999</v>
      </c>
      <c r="AF76" s="106">
        <v>5.5879999999999996E-23</v>
      </c>
      <c r="AG76" s="107">
        <v>6.6581713921999999</v>
      </c>
      <c r="AH76" s="106">
        <v>5.8140147402000002</v>
      </c>
      <c r="AI76" s="106">
        <v>7.6248940307000002</v>
      </c>
      <c r="AJ76" s="106">
        <v>2.1601103919</v>
      </c>
      <c r="AK76" s="106">
        <v>1.8537870348000001</v>
      </c>
      <c r="AL76" s="106">
        <v>2.5170512131999998</v>
      </c>
      <c r="AM76" s="106">
        <v>3.2189752999999999E-3</v>
      </c>
      <c r="AN76" s="106">
        <v>0.73656919379999997</v>
      </c>
      <c r="AO76" s="106">
        <v>0.60099602210000003</v>
      </c>
      <c r="AP76" s="106">
        <v>0.90272507189999995</v>
      </c>
      <c r="AQ76" s="106">
        <v>9.9163476000000005E-7</v>
      </c>
      <c r="AR76" s="106">
        <v>0.62750010940000001</v>
      </c>
      <c r="AS76" s="106">
        <v>0.52065474270000001</v>
      </c>
      <c r="AT76" s="106">
        <v>0.75627158449999998</v>
      </c>
      <c r="AU76" s="104">
        <v>1</v>
      </c>
      <c r="AV76" s="104">
        <v>2</v>
      </c>
      <c r="AW76" s="104">
        <v>3</v>
      </c>
      <c r="AX76" s="104" t="s">
        <v>227</v>
      </c>
      <c r="AY76" s="104" t="s">
        <v>228</v>
      </c>
      <c r="AZ76" s="104" t="s">
        <v>28</v>
      </c>
      <c r="BA76" s="104" t="s">
        <v>28</v>
      </c>
      <c r="BB76" s="104" t="s">
        <v>28</v>
      </c>
      <c r="BC76" s="110" t="s">
        <v>233</v>
      </c>
      <c r="BD76" s="111">
        <v>320</v>
      </c>
      <c r="BE76" s="111">
        <v>229</v>
      </c>
      <c r="BF76" s="111">
        <v>209</v>
      </c>
      <c r="BQ76" s="52"/>
      <c r="CC76" s="4"/>
      <c r="CO76" s="4"/>
    </row>
    <row r="77" spans="1:93" x14ac:dyDescent="0.3">
      <c r="A77" s="10"/>
      <c r="B77" t="s">
        <v>193</v>
      </c>
      <c r="C77" s="104">
        <v>242</v>
      </c>
      <c r="D77" s="118">
        <v>3181</v>
      </c>
      <c r="E77" s="116">
        <v>21.297121150999999</v>
      </c>
      <c r="F77" s="106">
        <v>18.430919250999999</v>
      </c>
      <c r="G77" s="106">
        <v>24.609047611000001</v>
      </c>
      <c r="H77" s="106">
        <v>1.1240690000000001E-32</v>
      </c>
      <c r="I77" s="107">
        <v>7.6076705439000003</v>
      </c>
      <c r="J77" s="106">
        <v>6.7070939424000002</v>
      </c>
      <c r="K77" s="106">
        <v>8.6291695928000003</v>
      </c>
      <c r="L77" s="106">
        <v>2.4058685807</v>
      </c>
      <c r="M77" s="106">
        <v>2.0820827952999998</v>
      </c>
      <c r="N77" s="106">
        <v>2.7800064630999999</v>
      </c>
      <c r="O77" s="118">
        <v>184</v>
      </c>
      <c r="P77" s="118">
        <v>3403</v>
      </c>
      <c r="Q77" s="116">
        <v>14.271787453</v>
      </c>
      <c r="R77" s="106">
        <v>12.147335643</v>
      </c>
      <c r="S77" s="106">
        <v>16.767785389</v>
      </c>
      <c r="T77" s="106">
        <v>5.9929179999999996E-10</v>
      </c>
      <c r="U77" s="107">
        <v>5.4069938290000001</v>
      </c>
      <c r="V77" s="106">
        <v>4.6795540042999999</v>
      </c>
      <c r="W77" s="106">
        <v>6.2475146647999997</v>
      </c>
      <c r="X77" s="106">
        <v>1.6637540122000001</v>
      </c>
      <c r="Y77" s="106">
        <v>1.4160930072</v>
      </c>
      <c r="Z77" s="106">
        <v>1.9547285375000001</v>
      </c>
      <c r="AA77" s="118">
        <v>165</v>
      </c>
      <c r="AB77" s="118">
        <v>3637</v>
      </c>
      <c r="AC77" s="116">
        <v>10.841280271</v>
      </c>
      <c r="AD77" s="106">
        <v>9.1606168324000006</v>
      </c>
      <c r="AE77" s="106">
        <v>12.830288623</v>
      </c>
      <c r="AF77" s="106">
        <v>1.6817135999999999E-6</v>
      </c>
      <c r="AG77" s="107">
        <v>4.5367060763999998</v>
      </c>
      <c r="AH77" s="106">
        <v>3.8947061189999999</v>
      </c>
      <c r="AI77" s="106">
        <v>5.2845327465</v>
      </c>
      <c r="AJ77" s="106">
        <v>1.5091244703</v>
      </c>
      <c r="AK77" s="106">
        <v>1.2751732894000001</v>
      </c>
      <c r="AL77" s="106">
        <v>1.7859977822999999</v>
      </c>
      <c r="AM77" s="106">
        <v>1.6593856600000002E-2</v>
      </c>
      <c r="AN77" s="106">
        <v>0.759630166</v>
      </c>
      <c r="AO77" s="106">
        <v>0.60661912809999996</v>
      </c>
      <c r="AP77" s="106">
        <v>0.95123605950000001</v>
      </c>
      <c r="AQ77" s="106">
        <v>1.5515940000000001E-4</v>
      </c>
      <c r="AR77" s="106">
        <v>0.67012754220000004</v>
      </c>
      <c r="AS77" s="106">
        <v>0.54460548360000005</v>
      </c>
      <c r="AT77" s="106">
        <v>0.8245802445</v>
      </c>
      <c r="AU77" s="104">
        <v>1</v>
      </c>
      <c r="AV77" s="104">
        <v>2</v>
      </c>
      <c r="AW77" s="104">
        <v>3</v>
      </c>
      <c r="AX77" s="104" t="s">
        <v>227</v>
      </c>
      <c r="AY77" s="104" t="s">
        <v>28</v>
      </c>
      <c r="AZ77" s="104" t="s">
        <v>28</v>
      </c>
      <c r="BA77" s="104" t="s">
        <v>28</v>
      </c>
      <c r="BB77" s="104" t="s">
        <v>28</v>
      </c>
      <c r="BC77" s="110" t="s">
        <v>229</v>
      </c>
      <c r="BD77" s="111">
        <v>242</v>
      </c>
      <c r="BE77" s="111">
        <v>184</v>
      </c>
      <c r="BF77" s="111">
        <v>165</v>
      </c>
    </row>
    <row r="78" spans="1:93" x14ac:dyDescent="0.3">
      <c r="A78" s="10"/>
      <c r="B78" t="s">
        <v>191</v>
      </c>
      <c r="C78" s="104">
        <v>140</v>
      </c>
      <c r="D78" s="118">
        <v>2112</v>
      </c>
      <c r="E78" s="116">
        <v>16.806811572000001</v>
      </c>
      <c r="F78" s="106">
        <v>14.024113467999999</v>
      </c>
      <c r="G78" s="106">
        <v>20.141659281999999</v>
      </c>
      <c r="H78" s="106">
        <v>3.8605980000000004E-12</v>
      </c>
      <c r="I78" s="107">
        <v>6.6287878787999999</v>
      </c>
      <c r="J78" s="106">
        <v>5.6168711483999996</v>
      </c>
      <c r="K78" s="106">
        <v>7.8230081448000002</v>
      </c>
      <c r="L78" s="106">
        <v>1.8986124751</v>
      </c>
      <c r="M78" s="106">
        <v>1.5842598502</v>
      </c>
      <c r="N78" s="106">
        <v>2.2753396988999999</v>
      </c>
      <c r="O78" s="118">
        <v>110</v>
      </c>
      <c r="P78" s="118">
        <v>2302</v>
      </c>
      <c r="Q78" s="116">
        <v>11.751256803</v>
      </c>
      <c r="R78" s="106">
        <v>9.6132753202999996</v>
      </c>
      <c r="S78" s="106">
        <v>14.364722934</v>
      </c>
      <c r="T78" s="106">
        <v>2.1263577E-3</v>
      </c>
      <c r="U78" s="107">
        <v>4.7784535187000001</v>
      </c>
      <c r="V78" s="106">
        <v>3.9639528781000002</v>
      </c>
      <c r="W78" s="106">
        <v>5.7603152036000003</v>
      </c>
      <c r="X78" s="106">
        <v>1.3699195506999999</v>
      </c>
      <c r="Y78" s="106">
        <v>1.1206813047999999</v>
      </c>
      <c r="Z78" s="106">
        <v>1.6745880985999999</v>
      </c>
      <c r="AA78" s="118">
        <v>108</v>
      </c>
      <c r="AB78" s="118">
        <v>2462</v>
      </c>
      <c r="AC78" s="116">
        <v>10.263173337</v>
      </c>
      <c r="AD78" s="106">
        <v>8.3829275848999991</v>
      </c>
      <c r="AE78" s="106">
        <v>12.565148138</v>
      </c>
      <c r="AF78" s="106">
        <v>5.5020630000000002E-4</v>
      </c>
      <c r="AG78" s="107">
        <v>4.3866774980000001</v>
      </c>
      <c r="AH78" s="106">
        <v>3.6326938628000001</v>
      </c>
      <c r="AI78" s="106">
        <v>5.2971541775000004</v>
      </c>
      <c r="AJ78" s="106">
        <v>1.4286510113999999</v>
      </c>
      <c r="AK78" s="106">
        <v>1.1669176365</v>
      </c>
      <c r="AL78" s="106">
        <v>1.7490897803000001</v>
      </c>
      <c r="AM78" s="106">
        <v>0.34052357579999998</v>
      </c>
      <c r="AN78" s="106">
        <v>0.87336814340000002</v>
      </c>
      <c r="AO78" s="106">
        <v>0.66111798310000003</v>
      </c>
      <c r="AP78" s="106">
        <v>1.1537606497999999</v>
      </c>
      <c r="AQ78" s="106">
        <v>7.6932544999999998E-3</v>
      </c>
      <c r="AR78" s="106">
        <v>0.69919608209999995</v>
      </c>
      <c r="AS78" s="106">
        <v>0.53742808740000003</v>
      </c>
      <c r="AT78" s="106">
        <v>0.90965688749999996</v>
      </c>
      <c r="AU78" s="104">
        <v>1</v>
      </c>
      <c r="AV78" s="104">
        <v>2</v>
      </c>
      <c r="AW78" s="104">
        <v>3</v>
      </c>
      <c r="AX78" s="104" t="s">
        <v>28</v>
      </c>
      <c r="AY78" s="104" t="s">
        <v>28</v>
      </c>
      <c r="AZ78" s="104" t="s">
        <v>28</v>
      </c>
      <c r="BA78" s="104" t="s">
        <v>28</v>
      </c>
      <c r="BB78" s="104" t="s">
        <v>28</v>
      </c>
      <c r="BC78" s="110" t="s">
        <v>230</v>
      </c>
      <c r="BD78" s="111">
        <v>140</v>
      </c>
      <c r="BE78" s="111">
        <v>110</v>
      </c>
      <c r="BF78" s="111">
        <v>108</v>
      </c>
      <c r="BQ78" s="52"/>
      <c r="CO78" s="4"/>
    </row>
    <row r="79" spans="1:93" x14ac:dyDescent="0.3">
      <c r="A79" s="10"/>
      <c r="B79" t="s">
        <v>192</v>
      </c>
      <c r="C79" s="104">
        <v>126</v>
      </c>
      <c r="D79" s="118">
        <v>2208</v>
      </c>
      <c r="E79" s="116">
        <v>13.660155934</v>
      </c>
      <c r="F79" s="106">
        <v>11.312365334000001</v>
      </c>
      <c r="G79" s="106">
        <v>16.495211621999999</v>
      </c>
      <c r="H79" s="106">
        <v>6.5234866E-6</v>
      </c>
      <c r="I79" s="107">
        <v>5.7065217391000003</v>
      </c>
      <c r="J79" s="106">
        <v>4.7922604772000001</v>
      </c>
      <c r="K79" s="106">
        <v>6.7952045834000003</v>
      </c>
      <c r="L79" s="106">
        <v>1.5431447159</v>
      </c>
      <c r="M79" s="106">
        <v>1.2779222195</v>
      </c>
      <c r="N79" s="106">
        <v>1.8634120118999999</v>
      </c>
      <c r="O79" s="118">
        <v>135</v>
      </c>
      <c r="P79" s="118">
        <v>2397</v>
      </c>
      <c r="Q79" s="116">
        <v>13.566614682000001</v>
      </c>
      <c r="R79" s="106">
        <v>11.298855655000001</v>
      </c>
      <c r="S79" s="106">
        <v>16.289528740000002</v>
      </c>
      <c r="T79" s="106">
        <v>9.0155968999999997E-7</v>
      </c>
      <c r="U79" s="107">
        <v>5.6320400500999996</v>
      </c>
      <c r="V79" s="106">
        <v>4.7577976776000002</v>
      </c>
      <c r="W79" s="106">
        <v>6.6669239162</v>
      </c>
      <c r="X79" s="106">
        <v>1.5815474889000001</v>
      </c>
      <c r="Y79" s="106">
        <v>1.3171802404999999</v>
      </c>
      <c r="Z79" s="106">
        <v>1.8989750854</v>
      </c>
      <c r="AA79" s="118">
        <v>100</v>
      </c>
      <c r="AB79" s="118">
        <v>2532</v>
      </c>
      <c r="AC79" s="116">
        <v>9.0522860513999994</v>
      </c>
      <c r="AD79" s="106">
        <v>7.3477500735000003</v>
      </c>
      <c r="AE79" s="106">
        <v>11.152241426</v>
      </c>
      <c r="AF79" s="106">
        <v>2.9860546799999999E-2</v>
      </c>
      <c r="AG79" s="107">
        <v>3.9494470773999999</v>
      </c>
      <c r="AH79" s="106">
        <v>3.2465055103</v>
      </c>
      <c r="AI79" s="106">
        <v>4.8045913268999998</v>
      </c>
      <c r="AJ79" s="106">
        <v>1.2600934622</v>
      </c>
      <c r="AK79" s="106">
        <v>1.0228191837</v>
      </c>
      <c r="AL79" s="106">
        <v>1.5524107866000001</v>
      </c>
      <c r="AM79" s="106">
        <v>3.3840773999999998E-3</v>
      </c>
      <c r="AN79" s="106">
        <v>0.66724722889999999</v>
      </c>
      <c r="AO79" s="106">
        <v>0.50905813710000003</v>
      </c>
      <c r="AP79" s="106">
        <v>0.87459335589999998</v>
      </c>
      <c r="AQ79" s="106">
        <v>0.95792925129999995</v>
      </c>
      <c r="AR79" s="106">
        <v>0.9931522559</v>
      </c>
      <c r="AS79" s="106">
        <v>0.76938172569999996</v>
      </c>
      <c r="AT79" s="106">
        <v>1.2820052394000001</v>
      </c>
      <c r="AU79" s="104">
        <v>1</v>
      </c>
      <c r="AV79" s="104">
        <v>2</v>
      </c>
      <c r="AW79" s="104" t="s">
        <v>28</v>
      </c>
      <c r="AX79" s="104" t="s">
        <v>28</v>
      </c>
      <c r="AY79" s="104" t="s">
        <v>228</v>
      </c>
      <c r="AZ79" s="104" t="s">
        <v>28</v>
      </c>
      <c r="BA79" s="104" t="s">
        <v>28</v>
      </c>
      <c r="BB79" s="104" t="s">
        <v>28</v>
      </c>
      <c r="BC79" s="110" t="s">
        <v>434</v>
      </c>
      <c r="BD79" s="111">
        <v>126</v>
      </c>
      <c r="BE79" s="111">
        <v>135</v>
      </c>
      <c r="BF79" s="111">
        <v>100</v>
      </c>
      <c r="BQ79" s="52"/>
      <c r="CC79" s="4"/>
      <c r="CO79" s="4"/>
    </row>
    <row r="80" spans="1:93" x14ac:dyDescent="0.3">
      <c r="A80" s="10"/>
      <c r="B80" t="s">
        <v>148</v>
      </c>
      <c r="C80" s="104">
        <v>83</v>
      </c>
      <c r="D80" s="118">
        <v>1728</v>
      </c>
      <c r="E80" s="116">
        <v>12.877334931</v>
      </c>
      <c r="F80" s="106">
        <v>10.257954399000001</v>
      </c>
      <c r="G80" s="106">
        <v>16.165577315</v>
      </c>
      <c r="H80" s="106">
        <v>1.2367910999999999E-3</v>
      </c>
      <c r="I80" s="107">
        <v>4.8032407406999997</v>
      </c>
      <c r="J80" s="106">
        <v>3.8734936357</v>
      </c>
      <c r="K80" s="106">
        <v>5.9561532257999996</v>
      </c>
      <c r="L80" s="106">
        <v>1.4547118970999999</v>
      </c>
      <c r="M80" s="106">
        <v>1.158808743</v>
      </c>
      <c r="N80" s="106">
        <v>1.8261742643000001</v>
      </c>
      <c r="O80" s="118">
        <v>107</v>
      </c>
      <c r="P80" s="118">
        <v>1901</v>
      </c>
      <c r="Q80" s="116">
        <v>15.151891809</v>
      </c>
      <c r="R80" s="106">
        <v>12.371990388</v>
      </c>
      <c r="S80" s="106">
        <v>18.556418021999999</v>
      </c>
      <c r="T80" s="106">
        <v>3.7703271000000001E-8</v>
      </c>
      <c r="U80" s="107">
        <v>5.6286165176000003</v>
      </c>
      <c r="V80" s="106">
        <v>4.6570714568999998</v>
      </c>
      <c r="W80" s="106">
        <v>6.802842558</v>
      </c>
      <c r="X80" s="106">
        <v>1.7663534349000001</v>
      </c>
      <c r="Y80" s="106">
        <v>1.4422824551</v>
      </c>
      <c r="Z80" s="106">
        <v>2.1632409420999998</v>
      </c>
      <c r="AA80" s="118">
        <v>119</v>
      </c>
      <c r="AB80" s="118">
        <v>1980</v>
      </c>
      <c r="AC80" s="116">
        <v>15.19444255</v>
      </c>
      <c r="AD80" s="106">
        <v>12.516389193</v>
      </c>
      <c r="AE80" s="106">
        <v>18.445502202</v>
      </c>
      <c r="AF80" s="106">
        <v>3.665824E-14</v>
      </c>
      <c r="AG80" s="107">
        <v>6.0101010100999996</v>
      </c>
      <c r="AH80" s="106">
        <v>5.0217172230999996</v>
      </c>
      <c r="AI80" s="106">
        <v>7.1930203447999999</v>
      </c>
      <c r="AJ80" s="106">
        <v>2.1150919900999998</v>
      </c>
      <c r="AK80" s="106">
        <v>1.742302453</v>
      </c>
      <c r="AL80" s="106">
        <v>2.5676449683000002</v>
      </c>
      <c r="AM80" s="106">
        <v>0.9839788612</v>
      </c>
      <c r="AN80" s="106">
        <v>1.0028082790999999</v>
      </c>
      <c r="AO80" s="106">
        <v>0.7626855213</v>
      </c>
      <c r="AP80" s="106">
        <v>1.3185309232</v>
      </c>
      <c r="AQ80" s="106">
        <v>0.28510783540000001</v>
      </c>
      <c r="AR80" s="106">
        <v>1.1766325789000001</v>
      </c>
      <c r="AS80" s="106">
        <v>0.8731999721</v>
      </c>
      <c r="AT80" s="106">
        <v>1.5855064934</v>
      </c>
      <c r="AU80" s="104">
        <v>1</v>
      </c>
      <c r="AV80" s="104">
        <v>2</v>
      </c>
      <c r="AW80" s="104">
        <v>3</v>
      </c>
      <c r="AX80" s="104" t="s">
        <v>28</v>
      </c>
      <c r="AY80" s="104" t="s">
        <v>28</v>
      </c>
      <c r="AZ80" s="104" t="s">
        <v>28</v>
      </c>
      <c r="BA80" s="104" t="s">
        <v>28</v>
      </c>
      <c r="BB80" s="104" t="s">
        <v>28</v>
      </c>
      <c r="BC80" s="110" t="s">
        <v>230</v>
      </c>
      <c r="BD80" s="111">
        <v>83</v>
      </c>
      <c r="BE80" s="111">
        <v>107</v>
      </c>
      <c r="BF80" s="111">
        <v>119</v>
      </c>
    </row>
    <row r="81" spans="1:93" x14ac:dyDescent="0.3">
      <c r="A81" s="10"/>
      <c r="B81" t="s">
        <v>195</v>
      </c>
      <c r="C81" s="104">
        <v>46</v>
      </c>
      <c r="D81" s="118">
        <v>839</v>
      </c>
      <c r="E81" s="116">
        <v>14.425691879</v>
      </c>
      <c r="F81" s="106">
        <v>10.693580588</v>
      </c>
      <c r="G81" s="106">
        <v>19.46032804</v>
      </c>
      <c r="H81" s="106">
        <v>1.3875025E-3</v>
      </c>
      <c r="I81" s="107">
        <v>5.4827175208999996</v>
      </c>
      <c r="J81" s="106">
        <v>4.1067006811000004</v>
      </c>
      <c r="K81" s="106">
        <v>7.3197911774</v>
      </c>
      <c r="L81" s="106">
        <v>1.6296248962</v>
      </c>
      <c r="M81" s="106">
        <v>1.2080200591000001</v>
      </c>
      <c r="N81" s="106">
        <v>2.1983718582999998</v>
      </c>
      <c r="O81" s="118">
        <v>50</v>
      </c>
      <c r="P81" s="118">
        <v>984</v>
      </c>
      <c r="Q81" s="116">
        <v>14.192838347</v>
      </c>
      <c r="R81" s="106">
        <v>10.648651646999999</v>
      </c>
      <c r="S81" s="106">
        <v>18.916635367000001</v>
      </c>
      <c r="T81" s="106">
        <v>5.9248280000000003E-4</v>
      </c>
      <c r="U81" s="107">
        <v>5.0813008130000004</v>
      </c>
      <c r="V81" s="106">
        <v>3.8512067067000002</v>
      </c>
      <c r="W81" s="106">
        <v>6.7042929446999997</v>
      </c>
      <c r="X81" s="106">
        <v>1.6545504073999999</v>
      </c>
      <c r="Y81" s="106">
        <v>1.2413817791999999</v>
      </c>
      <c r="Z81" s="106">
        <v>2.2052337937000002</v>
      </c>
      <c r="AA81" s="118">
        <v>50</v>
      </c>
      <c r="AB81" s="118">
        <v>1072</v>
      </c>
      <c r="AC81" s="116">
        <v>13.04913196</v>
      </c>
      <c r="AD81" s="106">
        <v>9.7895336093999994</v>
      </c>
      <c r="AE81" s="106">
        <v>17.394071231000002</v>
      </c>
      <c r="AF81" s="106">
        <v>4.6919499999999997E-5</v>
      </c>
      <c r="AG81" s="107">
        <v>4.6641791044999996</v>
      </c>
      <c r="AH81" s="106">
        <v>3.5350628725000002</v>
      </c>
      <c r="AI81" s="106">
        <v>6.1539405387999997</v>
      </c>
      <c r="AJ81" s="106">
        <v>1.8164611433</v>
      </c>
      <c r="AK81" s="106">
        <v>1.3627195638</v>
      </c>
      <c r="AL81" s="106">
        <v>2.4212840066000001</v>
      </c>
      <c r="AM81" s="106">
        <v>0.68188387849999998</v>
      </c>
      <c r="AN81" s="106">
        <v>0.91941665520000004</v>
      </c>
      <c r="AO81" s="106">
        <v>0.6152359141</v>
      </c>
      <c r="AP81" s="106">
        <v>1.3739883619</v>
      </c>
      <c r="AQ81" s="106">
        <v>0.93803301930000005</v>
      </c>
      <c r="AR81" s="106">
        <v>0.98385841500000004</v>
      </c>
      <c r="AS81" s="106">
        <v>0.65276417639999995</v>
      </c>
      <c r="AT81" s="106">
        <v>1.4828898639999999</v>
      </c>
      <c r="AU81" s="104">
        <v>1</v>
      </c>
      <c r="AV81" s="104">
        <v>2</v>
      </c>
      <c r="AW81" s="104">
        <v>3</v>
      </c>
      <c r="AX81" s="104" t="s">
        <v>28</v>
      </c>
      <c r="AY81" s="104" t="s">
        <v>28</v>
      </c>
      <c r="AZ81" s="104" t="s">
        <v>28</v>
      </c>
      <c r="BA81" s="104" t="s">
        <v>28</v>
      </c>
      <c r="BB81" s="104" t="s">
        <v>28</v>
      </c>
      <c r="BC81" s="110" t="s">
        <v>230</v>
      </c>
      <c r="BD81" s="111">
        <v>46</v>
      </c>
      <c r="BE81" s="111">
        <v>50</v>
      </c>
      <c r="BF81" s="111">
        <v>50</v>
      </c>
      <c r="BQ81" s="52"/>
      <c r="CC81" s="4"/>
      <c r="CO81" s="4"/>
    </row>
    <row r="82" spans="1:93" x14ac:dyDescent="0.3">
      <c r="A82" s="10"/>
      <c r="B82" t="s">
        <v>194</v>
      </c>
      <c r="C82" s="104">
        <v>270</v>
      </c>
      <c r="D82" s="118">
        <v>4110</v>
      </c>
      <c r="E82" s="116">
        <v>20.063307361</v>
      </c>
      <c r="F82" s="106">
        <v>17.473548289</v>
      </c>
      <c r="G82" s="106">
        <v>23.03689529</v>
      </c>
      <c r="H82" s="106">
        <v>3.9390689999999999E-31</v>
      </c>
      <c r="I82" s="107">
        <v>6.5693430657</v>
      </c>
      <c r="J82" s="106">
        <v>5.8306834767</v>
      </c>
      <c r="K82" s="106">
        <v>7.4015796753999998</v>
      </c>
      <c r="L82" s="106">
        <v>2.2664885297000001</v>
      </c>
      <c r="M82" s="106">
        <v>1.9739316184</v>
      </c>
      <c r="N82" s="106">
        <v>2.6024053759000001</v>
      </c>
      <c r="O82" s="118">
        <v>306</v>
      </c>
      <c r="P82" s="118">
        <v>4622</v>
      </c>
      <c r="Q82" s="116">
        <v>19.508276806000001</v>
      </c>
      <c r="R82" s="106">
        <v>17.088451943999999</v>
      </c>
      <c r="S82" s="106">
        <v>22.270763038999998</v>
      </c>
      <c r="T82" s="106">
        <v>5.1013949999999998E-34</v>
      </c>
      <c r="U82" s="107">
        <v>6.6205106015000004</v>
      </c>
      <c r="V82" s="106">
        <v>5.9187709270999997</v>
      </c>
      <c r="W82" s="106">
        <v>7.4054497400999999</v>
      </c>
      <c r="X82" s="106">
        <v>2.2742052398000001</v>
      </c>
      <c r="Y82" s="106">
        <v>1.9921106993</v>
      </c>
      <c r="Z82" s="106">
        <v>2.5962460191000001</v>
      </c>
      <c r="AA82" s="118">
        <v>297</v>
      </c>
      <c r="AB82" s="118">
        <v>4932</v>
      </c>
      <c r="AC82" s="116">
        <v>16.285032022999999</v>
      </c>
      <c r="AD82" s="106">
        <v>14.241560503000001</v>
      </c>
      <c r="AE82" s="106">
        <v>18.621714098999998</v>
      </c>
      <c r="AF82" s="106">
        <v>5.5310789999999999E-33</v>
      </c>
      <c r="AG82" s="107">
        <v>6.0218978101999996</v>
      </c>
      <c r="AH82" s="106">
        <v>5.3745444402000002</v>
      </c>
      <c r="AI82" s="106">
        <v>6.7472236280000004</v>
      </c>
      <c r="AJ82" s="106">
        <v>2.2669038813000002</v>
      </c>
      <c r="AK82" s="106">
        <v>1.9824492045</v>
      </c>
      <c r="AL82" s="106">
        <v>2.5921739610999999</v>
      </c>
      <c r="AM82" s="106">
        <v>4.6998854800000003E-2</v>
      </c>
      <c r="AN82" s="106">
        <v>0.8347755255</v>
      </c>
      <c r="AO82" s="106">
        <v>0.69852140579999999</v>
      </c>
      <c r="AP82" s="106">
        <v>0.99760747819999995</v>
      </c>
      <c r="AQ82" s="106">
        <v>0.76137912880000003</v>
      </c>
      <c r="AR82" s="106">
        <v>0.97233603889999998</v>
      </c>
      <c r="AS82" s="106">
        <v>0.81129772759999996</v>
      </c>
      <c r="AT82" s="106">
        <v>1.1653396037999999</v>
      </c>
      <c r="AU82" s="104">
        <v>1</v>
      </c>
      <c r="AV82" s="104">
        <v>2</v>
      </c>
      <c r="AW82" s="104">
        <v>3</v>
      </c>
      <c r="AX82" s="104" t="s">
        <v>28</v>
      </c>
      <c r="AY82" s="104" t="s">
        <v>28</v>
      </c>
      <c r="AZ82" s="104" t="s">
        <v>28</v>
      </c>
      <c r="BA82" s="104" t="s">
        <v>28</v>
      </c>
      <c r="BB82" s="104" t="s">
        <v>28</v>
      </c>
      <c r="BC82" s="110" t="s">
        <v>230</v>
      </c>
      <c r="BD82" s="111">
        <v>270</v>
      </c>
      <c r="BE82" s="111">
        <v>306</v>
      </c>
      <c r="BF82" s="111">
        <v>297</v>
      </c>
      <c r="BQ82" s="52"/>
      <c r="CC82" s="4"/>
      <c r="CO82" s="4"/>
    </row>
    <row r="83" spans="1:93" x14ac:dyDescent="0.3">
      <c r="A83" s="10"/>
      <c r="B83" t="s">
        <v>196</v>
      </c>
      <c r="C83" s="104">
        <v>109</v>
      </c>
      <c r="D83" s="118">
        <v>1813</v>
      </c>
      <c r="E83" s="116">
        <v>17.099832027000001</v>
      </c>
      <c r="F83" s="106">
        <v>13.968454248</v>
      </c>
      <c r="G83" s="106">
        <v>20.933186318000001</v>
      </c>
      <c r="H83" s="106">
        <v>1.771383E-10</v>
      </c>
      <c r="I83" s="107">
        <v>6.0121345836</v>
      </c>
      <c r="J83" s="106">
        <v>4.9830858872999997</v>
      </c>
      <c r="K83" s="106">
        <v>7.2536903974999998</v>
      </c>
      <c r="L83" s="106">
        <v>1.9317140714000001</v>
      </c>
      <c r="M83" s="106">
        <v>1.5779722036999999</v>
      </c>
      <c r="N83" s="106">
        <v>2.3647560108999999</v>
      </c>
      <c r="O83" s="118">
        <v>104</v>
      </c>
      <c r="P83" s="118">
        <v>1916</v>
      </c>
      <c r="Q83" s="116">
        <v>14.443884002000001</v>
      </c>
      <c r="R83" s="106">
        <v>11.747800923</v>
      </c>
      <c r="S83" s="106">
        <v>17.758709602</v>
      </c>
      <c r="T83" s="106">
        <v>7.6898992000000003E-7</v>
      </c>
      <c r="U83" s="107">
        <v>5.4279749478000001</v>
      </c>
      <c r="V83" s="106">
        <v>4.4788926779000002</v>
      </c>
      <c r="W83" s="106">
        <v>6.5781687914000004</v>
      </c>
      <c r="X83" s="106">
        <v>1.6838164132</v>
      </c>
      <c r="Y83" s="106">
        <v>1.3695166765</v>
      </c>
      <c r="Z83" s="106">
        <v>2.0702469433999999</v>
      </c>
      <c r="AA83" s="118">
        <v>102</v>
      </c>
      <c r="AB83" s="118">
        <v>2037</v>
      </c>
      <c r="AC83" s="116">
        <v>12.548495673</v>
      </c>
      <c r="AD83" s="106">
        <v>10.197171784</v>
      </c>
      <c r="AE83" s="106">
        <v>15.442001663999999</v>
      </c>
      <c r="AF83" s="106">
        <v>1.3738154999999999E-7</v>
      </c>
      <c r="AG83" s="107">
        <v>5.0073637702999996</v>
      </c>
      <c r="AH83" s="106">
        <v>4.1240852213999997</v>
      </c>
      <c r="AI83" s="106">
        <v>6.0798190584</v>
      </c>
      <c r="AJ83" s="106">
        <v>1.7467717291</v>
      </c>
      <c r="AK83" s="106">
        <v>1.4194634841</v>
      </c>
      <c r="AL83" s="106">
        <v>2.1495526356000001</v>
      </c>
      <c r="AM83" s="106">
        <v>0.33556716819999999</v>
      </c>
      <c r="AN83" s="106">
        <v>0.86877571649999996</v>
      </c>
      <c r="AO83" s="106">
        <v>0.65247414069999998</v>
      </c>
      <c r="AP83" s="106">
        <v>1.1567833859000001</v>
      </c>
      <c r="AQ83" s="106">
        <v>0.2413632362</v>
      </c>
      <c r="AR83" s="106">
        <v>0.84467987629999997</v>
      </c>
      <c r="AS83" s="106">
        <v>0.63687521729999996</v>
      </c>
      <c r="AT83" s="106">
        <v>1.1202886752000001</v>
      </c>
      <c r="AU83" s="104">
        <v>1</v>
      </c>
      <c r="AV83" s="104">
        <v>2</v>
      </c>
      <c r="AW83" s="104">
        <v>3</v>
      </c>
      <c r="AX83" s="104" t="s">
        <v>28</v>
      </c>
      <c r="AY83" s="104" t="s">
        <v>28</v>
      </c>
      <c r="AZ83" s="104" t="s">
        <v>28</v>
      </c>
      <c r="BA83" s="104" t="s">
        <v>28</v>
      </c>
      <c r="BB83" s="104" t="s">
        <v>28</v>
      </c>
      <c r="BC83" s="110" t="s">
        <v>230</v>
      </c>
      <c r="BD83" s="111">
        <v>109</v>
      </c>
      <c r="BE83" s="111">
        <v>104</v>
      </c>
      <c r="BF83" s="111">
        <v>102</v>
      </c>
      <c r="BQ83" s="52"/>
      <c r="CC83" s="4"/>
      <c r="CO83" s="4"/>
    </row>
    <row r="84" spans="1:93" s="3" customFormat="1" x14ac:dyDescent="0.3">
      <c r="A84" s="10" t="s">
        <v>235</v>
      </c>
      <c r="B84" s="3" t="s">
        <v>98</v>
      </c>
      <c r="C84" s="114">
        <v>2041</v>
      </c>
      <c r="D84" s="117">
        <v>30971</v>
      </c>
      <c r="E84" s="113">
        <v>9.9744784102999997</v>
      </c>
      <c r="F84" s="112">
        <v>9.2099075206999998</v>
      </c>
      <c r="G84" s="112">
        <v>10.802521017</v>
      </c>
      <c r="H84" s="112">
        <v>3.3499786999999998E-3</v>
      </c>
      <c r="I84" s="115">
        <v>6.5900358399999996</v>
      </c>
      <c r="J84" s="112">
        <v>6.3102486848000003</v>
      </c>
      <c r="K84" s="112">
        <v>6.8822283464999998</v>
      </c>
      <c r="L84" s="112">
        <v>1.126785355</v>
      </c>
      <c r="M84" s="112">
        <v>1.0404141939</v>
      </c>
      <c r="N84" s="112">
        <v>1.2203267155999999</v>
      </c>
      <c r="O84" s="117">
        <v>2425</v>
      </c>
      <c r="P84" s="117">
        <v>42905</v>
      </c>
      <c r="Q84" s="113">
        <v>9.0622927484000009</v>
      </c>
      <c r="R84" s="112">
        <v>8.3936594311999997</v>
      </c>
      <c r="S84" s="112">
        <v>9.7841889501000008</v>
      </c>
      <c r="T84" s="112">
        <v>0.16024489850000001</v>
      </c>
      <c r="U84" s="115">
        <v>5.6520219089000001</v>
      </c>
      <c r="V84" s="112">
        <v>5.4314845957999998</v>
      </c>
      <c r="W84" s="112">
        <v>5.8815138098000004</v>
      </c>
      <c r="X84" s="112">
        <v>1.0564497242999999</v>
      </c>
      <c r="Y84" s="112">
        <v>0.97850284009999999</v>
      </c>
      <c r="Z84" s="112">
        <v>1.1406058053000001</v>
      </c>
      <c r="AA84" s="117">
        <v>2388</v>
      </c>
      <c r="AB84" s="117">
        <v>47569</v>
      </c>
      <c r="AC84" s="113">
        <v>7.4325080646000004</v>
      </c>
      <c r="AD84" s="112">
        <v>6.8840736163000003</v>
      </c>
      <c r="AE84" s="112">
        <v>8.0246347162999996</v>
      </c>
      <c r="AF84" s="112">
        <v>0.38420469480000002</v>
      </c>
      <c r="AG84" s="115">
        <v>5.0200760999999998</v>
      </c>
      <c r="AH84" s="112">
        <v>4.8227152533000002</v>
      </c>
      <c r="AI84" s="112">
        <v>5.2255135802000003</v>
      </c>
      <c r="AJ84" s="112">
        <v>1.0346176387999999</v>
      </c>
      <c r="AK84" s="112">
        <v>0.95827463999999996</v>
      </c>
      <c r="AL84" s="112">
        <v>1.1170426657999999</v>
      </c>
      <c r="AM84" s="112">
        <v>1.40555E-5</v>
      </c>
      <c r="AN84" s="112">
        <v>0.82015757720000004</v>
      </c>
      <c r="AO84" s="112">
        <v>0.74996278530000005</v>
      </c>
      <c r="AP84" s="112">
        <v>0.89692244030000001</v>
      </c>
      <c r="AQ84" s="112">
        <v>4.0262378600000003E-2</v>
      </c>
      <c r="AR84" s="112">
        <v>0.90854803390000005</v>
      </c>
      <c r="AS84" s="112">
        <v>0.8289827112</v>
      </c>
      <c r="AT84" s="112">
        <v>0.99574999409999998</v>
      </c>
      <c r="AU84" s="114">
        <v>1</v>
      </c>
      <c r="AV84" s="114" t="s">
        <v>28</v>
      </c>
      <c r="AW84" s="114" t="s">
        <v>28</v>
      </c>
      <c r="AX84" s="114" t="s">
        <v>28</v>
      </c>
      <c r="AY84" s="114" t="s">
        <v>228</v>
      </c>
      <c r="AZ84" s="114" t="s">
        <v>28</v>
      </c>
      <c r="BA84" s="114" t="s">
        <v>28</v>
      </c>
      <c r="BB84" s="114" t="s">
        <v>28</v>
      </c>
      <c r="BC84" s="108" t="s">
        <v>437</v>
      </c>
      <c r="BD84" s="109">
        <v>2041</v>
      </c>
      <c r="BE84" s="109">
        <v>2425</v>
      </c>
      <c r="BF84" s="109">
        <v>2388</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4">
        <v>2000</v>
      </c>
      <c r="D85" s="118">
        <v>25519</v>
      </c>
      <c r="E85" s="116">
        <v>9.0643178583000008</v>
      </c>
      <c r="F85" s="106">
        <v>8.3632442660000006</v>
      </c>
      <c r="G85" s="106">
        <v>9.8241610101999992</v>
      </c>
      <c r="H85" s="106">
        <v>0.56416523190000001</v>
      </c>
      <c r="I85" s="107">
        <v>7.8372976997999997</v>
      </c>
      <c r="J85" s="106">
        <v>7.5012371987000002</v>
      </c>
      <c r="K85" s="106">
        <v>8.1884139386000001</v>
      </c>
      <c r="L85" s="106">
        <v>1.0239673891000001</v>
      </c>
      <c r="M85" s="106">
        <v>0.94476931740000003</v>
      </c>
      <c r="N85" s="106">
        <v>1.1098044725</v>
      </c>
      <c r="O85" s="118">
        <v>2235</v>
      </c>
      <c r="P85" s="118">
        <v>27964</v>
      </c>
      <c r="Q85" s="116">
        <v>8.8865221555999998</v>
      </c>
      <c r="R85" s="106">
        <v>8.2144220893999993</v>
      </c>
      <c r="S85" s="106">
        <v>9.6136131262000006</v>
      </c>
      <c r="T85" s="106">
        <v>0.37862686309999999</v>
      </c>
      <c r="U85" s="107">
        <v>7.9924188241999996</v>
      </c>
      <c r="V85" s="106">
        <v>7.6678430119999996</v>
      </c>
      <c r="W85" s="106">
        <v>8.3307337618999995</v>
      </c>
      <c r="X85" s="106">
        <v>1.0359590163000001</v>
      </c>
      <c r="Y85" s="106">
        <v>0.95760799090000004</v>
      </c>
      <c r="Z85" s="106">
        <v>1.120720685</v>
      </c>
      <c r="AA85" s="118">
        <v>2078</v>
      </c>
      <c r="AB85" s="118">
        <v>27975</v>
      </c>
      <c r="AC85" s="116">
        <v>7.3603551008999997</v>
      </c>
      <c r="AD85" s="106">
        <v>6.7973191794999996</v>
      </c>
      <c r="AE85" s="106">
        <v>7.9700284450999996</v>
      </c>
      <c r="AF85" s="106">
        <v>0.54990049990000001</v>
      </c>
      <c r="AG85" s="107">
        <v>7.4280607685</v>
      </c>
      <c r="AH85" s="106">
        <v>7.1154544046000003</v>
      </c>
      <c r="AI85" s="106">
        <v>7.7544010044</v>
      </c>
      <c r="AJ85" s="106">
        <v>1.0245738247</v>
      </c>
      <c r="AK85" s="106">
        <v>0.94619827629999997</v>
      </c>
      <c r="AL85" s="106">
        <v>1.1094413809000001</v>
      </c>
      <c r="AM85" s="106">
        <v>8.0205500000000003E-5</v>
      </c>
      <c r="AN85" s="106">
        <v>0.82826047940000003</v>
      </c>
      <c r="AO85" s="106">
        <v>0.754219796</v>
      </c>
      <c r="AP85" s="106">
        <v>0.90956963130000001</v>
      </c>
      <c r="AQ85" s="106">
        <v>0.67943702880000001</v>
      </c>
      <c r="AR85" s="106">
        <v>0.98038509839999999</v>
      </c>
      <c r="AS85" s="106">
        <v>0.89246482660000004</v>
      </c>
      <c r="AT85" s="106">
        <v>1.0769667471</v>
      </c>
      <c r="AU85" s="104" t="s">
        <v>28</v>
      </c>
      <c r="AV85" s="104" t="s">
        <v>28</v>
      </c>
      <c r="AW85" s="104" t="s">
        <v>28</v>
      </c>
      <c r="AX85" s="104" t="s">
        <v>28</v>
      </c>
      <c r="AY85" s="104" t="s">
        <v>228</v>
      </c>
      <c r="AZ85" s="104" t="s">
        <v>28</v>
      </c>
      <c r="BA85" s="104" t="s">
        <v>28</v>
      </c>
      <c r="BB85" s="104" t="s">
        <v>28</v>
      </c>
      <c r="BC85" s="110" t="s">
        <v>433</v>
      </c>
      <c r="BD85" s="111">
        <v>2000</v>
      </c>
      <c r="BE85" s="111">
        <v>2235</v>
      </c>
      <c r="BF85" s="111">
        <v>2078</v>
      </c>
    </row>
    <row r="86" spans="1:93" x14ac:dyDescent="0.3">
      <c r="A86" s="10"/>
      <c r="B86" t="s">
        <v>100</v>
      </c>
      <c r="C86" s="104">
        <v>2411</v>
      </c>
      <c r="D86" s="118">
        <v>29068</v>
      </c>
      <c r="E86" s="116">
        <v>9.0167273213999994</v>
      </c>
      <c r="F86" s="106">
        <v>8.3381667928999992</v>
      </c>
      <c r="G86" s="106">
        <v>9.7505091477000008</v>
      </c>
      <c r="H86" s="106">
        <v>0.64447004779999995</v>
      </c>
      <c r="I86" s="107">
        <v>8.2943442961000002</v>
      </c>
      <c r="J86" s="106">
        <v>7.9697860277999997</v>
      </c>
      <c r="K86" s="106">
        <v>8.6321197411000004</v>
      </c>
      <c r="L86" s="106">
        <v>1.0185912363</v>
      </c>
      <c r="M86" s="106">
        <v>0.94193639439999999</v>
      </c>
      <c r="N86" s="106">
        <v>1.1014842540000001</v>
      </c>
      <c r="O86" s="118">
        <v>2621</v>
      </c>
      <c r="P86" s="118">
        <v>29858</v>
      </c>
      <c r="Q86" s="116">
        <v>8.7629243024000001</v>
      </c>
      <c r="R86" s="106">
        <v>8.1092285426000004</v>
      </c>
      <c r="S86" s="106">
        <v>9.4693153518000006</v>
      </c>
      <c r="T86" s="106">
        <v>0.58986602440000002</v>
      </c>
      <c r="U86" s="107">
        <v>8.7782168932999998</v>
      </c>
      <c r="V86" s="106">
        <v>8.4485053164000004</v>
      </c>
      <c r="W86" s="106">
        <v>9.1207958023</v>
      </c>
      <c r="X86" s="106">
        <v>1.0215504200000001</v>
      </c>
      <c r="Y86" s="106">
        <v>0.94534490289999995</v>
      </c>
      <c r="Z86" s="106">
        <v>1.1038989658</v>
      </c>
      <c r="AA86" s="118">
        <v>2528</v>
      </c>
      <c r="AB86" s="118">
        <v>31547</v>
      </c>
      <c r="AC86" s="116">
        <v>7.5854751072999997</v>
      </c>
      <c r="AD86" s="106">
        <v>7.0168535086999997</v>
      </c>
      <c r="AE86" s="106">
        <v>8.2001758383999999</v>
      </c>
      <c r="AF86" s="106">
        <v>0.17117360649999999</v>
      </c>
      <c r="AG86" s="107">
        <v>8.0134402636999997</v>
      </c>
      <c r="AH86" s="106">
        <v>7.7070737375</v>
      </c>
      <c r="AI86" s="106">
        <v>8.3319852706000006</v>
      </c>
      <c r="AJ86" s="106">
        <v>1.0559109087</v>
      </c>
      <c r="AK86" s="106">
        <v>0.97675782460000005</v>
      </c>
      <c r="AL86" s="106">
        <v>1.1414782856000001</v>
      </c>
      <c r="AM86" s="106">
        <v>1.9481913E-3</v>
      </c>
      <c r="AN86" s="106">
        <v>0.86563284650000005</v>
      </c>
      <c r="AO86" s="106">
        <v>0.79011054940000003</v>
      </c>
      <c r="AP86" s="106">
        <v>0.94837390219999995</v>
      </c>
      <c r="AQ86" s="106">
        <v>0.53890250799999995</v>
      </c>
      <c r="AR86" s="106">
        <v>0.97185198019999997</v>
      </c>
      <c r="AS86" s="106">
        <v>0.88725546509999997</v>
      </c>
      <c r="AT86" s="106">
        <v>1.064514459</v>
      </c>
      <c r="AU86" s="104" t="s">
        <v>28</v>
      </c>
      <c r="AV86" s="104" t="s">
        <v>28</v>
      </c>
      <c r="AW86" s="104" t="s">
        <v>28</v>
      </c>
      <c r="AX86" s="104" t="s">
        <v>28</v>
      </c>
      <c r="AY86" s="104" t="s">
        <v>228</v>
      </c>
      <c r="AZ86" s="104" t="s">
        <v>28</v>
      </c>
      <c r="BA86" s="104" t="s">
        <v>28</v>
      </c>
      <c r="BB86" s="104" t="s">
        <v>28</v>
      </c>
      <c r="BC86" s="110" t="s">
        <v>433</v>
      </c>
      <c r="BD86" s="111">
        <v>2411</v>
      </c>
      <c r="BE86" s="111">
        <v>2621</v>
      </c>
      <c r="BF86" s="111">
        <v>2528</v>
      </c>
    </row>
    <row r="87" spans="1:93" x14ac:dyDescent="0.3">
      <c r="A87" s="10"/>
      <c r="B87" t="s">
        <v>101</v>
      </c>
      <c r="C87" s="104">
        <v>2252</v>
      </c>
      <c r="D87" s="118">
        <v>30579</v>
      </c>
      <c r="E87" s="116">
        <v>10.289644654</v>
      </c>
      <c r="F87" s="106">
        <v>9.5071949698000005</v>
      </c>
      <c r="G87" s="106">
        <v>11.136490566999999</v>
      </c>
      <c r="H87" s="106">
        <v>1.9218029999999999E-4</v>
      </c>
      <c r="I87" s="107">
        <v>7.3645312142000003</v>
      </c>
      <c r="J87" s="106">
        <v>7.0665619934999997</v>
      </c>
      <c r="K87" s="106">
        <v>7.6750646291000004</v>
      </c>
      <c r="L87" s="106">
        <v>1.1623886911000001</v>
      </c>
      <c r="M87" s="106">
        <v>1.0739978189999999</v>
      </c>
      <c r="N87" s="106">
        <v>1.2580542019000001</v>
      </c>
      <c r="O87" s="118">
        <v>2667</v>
      </c>
      <c r="P87" s="118">
        <v>35112</v>
      </c>
      <c r="Q87" s="116">
        <v>10.357530085</v>
      </c>
      <c r="R87" s="106">
        <v>9.5928271837000008</v>
      </c>
      <c r="S87" s="106">
        <v>11.18319213</v>
      </c>
      <c r="T87" s="106">
        <v>1.4564475000000001E-6</v>
      </c>
      <c r="U87" s="107">
        <v>7.5956937799000004</v>
      </c>
      <c r="V87" s="106">
        <v>7.3128224798000003</v>
      </c>
      <c r="W87" s="106">
        <v>7.8895069801000002</v>
      </c>
      <c r="X87" s="106">
        <v>1.2074438673000001</v>
      </c>
      <c r="Y87" s="106">
        <v>1.1182975340000001</v>
      </c>
      <c r="Z87" s="106">
        <v>1.3036965998000001</v>
      </c>
      <c r="AA87" s="118">
        <v>2529</v>
      </c>
      <c r="AB87" s="118">
        <v>38725</v>
      </c>
      <c r="AC87" s="116">
        <v>8.1527291086999991</v>
      </c>
      <c r="AD87" s="106">
        <v>7.5467595232000004</v>
      </c>
      <c r="AE87" s="106">
        <v>8.8073552252000002</v>
      </c>
      <c r="AF87" s="106">
        <v>1.3240912E-3</v>
      </c>
      <c r="AG87" s="107">
        <v>6.5306649450999998</v>
      </c>
      <c r="AH87" s="106">
        <v>6.2810356821999997</v>
      </c>
      <c r="AI87" s="106">
        <v>6.7902153057000003</v>
      </c>
      <c r="AJ87" s="106">
        <v>1.1348736210000001</v>
      </c>
      <c r="AK87" s="106">
        <v>1.0505216342000001</v>
      </c>
      <c r="AL87" s="106">
        <v>1.2259986786999999</v>
      </c>
      <c r="AM87" s="106">
        <v>1.8721760999999999E-7</v>
      </c>
      <c r="AN87" s="106">
        <v>0.78713062300000003</v>
      </c>
      <c r="AO87" s="106">
        <v>0.71937011549999996</v>
      </c>
      <c r="AP87" s="106">
        <v>0.8612737788</v>
      </c>
      <c r="AQ87" s="106">
        <v>0.887521216</v>
      </c>
      <c r="AR87" s="106">
        <v>1.0065974515</v>
      </c>
      <c r="AS87" s="106">
        <v>0.91893001799999996</v>
      </c>
      <c r="AT87" s="106">
        <v>1.1026285022</v>
      </c>
      <c r="AU87" s="104">
        <v>1</v>
      </c>
      <c r="AV87" s="104">
        <v>2</v>
      </c>
      <c r="AW87" s="104">
        <v>3</v>
      </c>
      <c r="AX87" s="104" t="s">
        <v>28</v>
      </c>
      <c r="AY87" s="104" t="s">
        <v>228</v>
      </c>
      <c r="AZ87" s="104" t="s">
        <v>28</v>
      </c>
      <c r="BA87" s="104" t="s">
        <v>28</v>
      </c>
      <c r="BB87" s="104" t="s">
        <v>28</v>
      </c>
      <c r="BC87" s="110" t="s">
        <v>234</v>
      </c>
      <c r="BD87" s="111">
        <v>2252</v>
      </c>
      <c r="BE87" s="111">
        <v>2667</v>
      </c>
      <c r="BF87" s="111">
        <v>2529</v>
      </c>
    </row>
    <row r="88" spans="1:93" x14ac:dyDescent="0.3">
      <c r="A88" s="10"/>
      <c r="B88" t="s">
        <v>102</v>
      </c>
      <c r="C88" s="104">
        <v>1227</v>
      </c>
      <c r="D88" s="118">
        <v>12682</v>
      </c>
      <c r="E88" s="116">
        <v>10.975253457999999</v>
      </c>
      <c r="F88" s="106">
        <v>10.038908675</v>
      </c>
      <c r="G88" s="106">
        <v>11.998932590000001</v>
      </c>
      <c r="H88" s="106">
        <v>2.3002559999999999E-6</v>
      </c>
      <c r="I88" s="107">
        <v>9.6751301056999992</v>
      </c>
      <c r="J88" s="106">
        <v>9.1486412683000005</v>
      </c>
      <c r="K88" s="106">
        <v>10.231917485</v>
      </c>
      <c r="L88" s="106">
        <v>1.2398397544999999</v>
      </c>
      <c r="M88" s="106">
        <v>1.1340638386999999</v>
      </c>
      <c r="N88" s="106">
        <v>1.3554815562</v>
      </c>
      <c r="O88" s="118">
        <v>1238</v>
      </c>
      <c r="P88" s="118">
        <v>13254</v>
      </c>
      <c r="Q88" s="116">
        <v>10.243980343</v>
      </c>
      <c r="R88" s="106">
        <v>9.3771963436999997</v>
      </c>
      <c r="S88" s="106">
        <v>11.190885786000001</v>
      </c>
      <c r="T88" s="106">
        <v>8.3324699999999999E-5</v>
      </c>
      <c r="U88" s="107">
        <v>9.3405764298000005</v>
      </c>
      <c r="V88" s="106">
        <v>8.8344936185999998</v>
      </c>
      <c r="W88" s="106">
        <v>9.8756501286000002</v>
      </c>
      <c r="X88" s="106">
        <v>1.1942066439000001</v>
      </c>
      <c r="Y88" s="106">
        <v>1.0931600608000001</v>
      </c>
      <c r="Z88" s="106">
        <v>1.3045934987000001</v>
      </c>
      <c r="AA88" s="118">
        <v>1048</v>
      </c>
      <c r="AB88" s="118">
        <v>13201</v>
      </c>
      <c r="AC88" s="116">
        <v>8.2333338594000001</v>
      </c>
      <c r="AD88" s="106">
        <v>7.5141943013999999</v>
      </c>
      <c r="AE88" s="106">
        <v>9.0212980555000009</v>
      </c>
      <c r="AF88" s="106">
        <v>3.4538959000000001E-3</v>
      </c>
      <c r="AG88" s="107">
        <v>7.9387925157000003</v>
      </c>
      <c r="AH88" s="106">
        <v>7.4724109488000003</v>
      </c>
      <c r="AI88" s="106">
        <v>8.4342827287999995</v>
      </c>
      <c r="AJ88" s="106">
        <v>1.1460939379999999</v>
      </c>
      <c r="AK88" s="106">
        <v>1.0459885005</v>
      </c>
      <c r="AL88" s="106">
        <v>1.255779881</v>
      </c>
      <c r="AM88" s="106">
        <v>1.215921E-4</v>
      </c>
      <c r="AN88" s="106">
        <v>0.80372409779999998</v>
      </c>
      <c r="AO88" s="106">
        <v>0.71896769790000004</v>
      </c>
      <c r="AP88" s="106">
        <v>0.89847211120000003</v>
      </c>
      <c r="AQ88" s="106">
        <v>0.21596971619999999</v>
      </c>
      <c r="AR88" s="106">
        <v>0.93337073100000001</v>
      </c>
      <c r="AS88" s="106">
        <v>0.8367942008</v>
      </c>
      <c r="AT88" s="106">
        <v>1.0410934022</v>
      </c>
      <c r="AU88" s="104">
        <v>1</v>
      </c>
      <c r="AV88" s="104">
        <v>2</v>
      </c>
      <c r="AW88" s="104">
        <v>3</v>
      </c>
      <c r="AX88" s="104" t="s">
        <v>28</v>
      </c>
      <c r="AY88" s="104" t="s">
        <v>228</v>
      </c>
      <c r="AZ88" s="104" t="s">
        <v>28</v>
      </c>
      <c r="BA88" s="104" t="s">
        <v>28</v>
      </c>
      <c r="BB88" s="104" t="s">
        <v>28</v>
      </c>
      <c r="BC88" s="110" t="s">
        <v>234</v>
      </c>
      <c r="BD88" s="111">
        <v>1227</v>
      </c>
      <c r="BE88" s="111">
        <v>1238</v>
      </c>
      <c r="BF88" s="111">
        <v>1048</v>
      </c>
    </row>
    <row r="89" spans="1:93" x14ac:dyDescent="0.3">
      <c r="A89" s="10"/>
      <c r="B89" t="s">
        <v>150</v>
      </c>
      <c r="C89" s="104">
        <v>2201</v>
      </c>
      <c r="D89" s="118">
        <v>30126</v>
      </c>
      <c r="E89" s="116">
        <v>9.4722297724000004</v>
      </c>
      <c r="F89" s="106">
        <v>8.7546547707000002</v>
      </c>
      <c r="G89" s="106">
        <v>10.248620786</v>
      </c>
      <c r="H89" s="106">
        <v>9.2101309800000003E-2</v>
      </c>
      <c r="I89" s="107">
        <v>7.3059815441999998</v>
      </c>
      <c r="J89" s="106">
        <v>7.0070467650000001</v>
      </c>
      <c r="K89" s="106">
        <v>7.6176694853000004</v>
      </c>
      <c r="L89" s="106">
        <v>1.0700479110000001</v>
      </c>
      <c r="M89" s="106">
        <v>0.98898572709999999</v>
      </c>
      <c r="N89" s="106">
        <v>1.1577543541999999</v>
      </c>
      <c r="O89" s="118">
        <v>3109</v>
      </c>
      <c r="P89" s="118">
        <v>33688</v>
      </c>
      <c r="Q89" s="116">
        <v>11.276427705</v>
      </c>
      <c r="R89" s="106">
        <v>10.459815288</v>
      </c>
      <c r="S89" s="106">
        <v>12.156794196</v>
      </c>
      <c r="T89" s="106">
        <v>9.9653290000000005E-13</v>
      </c>
      <c r="U89" s="107">
        <v>9.2288055094000008</v>
      </c>
      <c r="V89" s="106">
        <v>8.9100390353000005</v>
      </c>
      <c r="W89" s="106">
        <v>9.5589762057000005</v>
      </c>
      <c r="X89" s="106">
        <v>1.3145656700999999</v>
      </c>
      <c r="Y89" s="106">
        <v>1.2193679109</v>
      </c>
      <c r="Z89" s="106">
        <v>1.4171956515999999</v>
      </c>
      <c r="AA89" s="118">
        <v>2668</v>
      </c>
      <c r="AB89" s="118">
        <v>35232</v>
      </c>
      <c r="AC89" s="116">
        <v>7.7650420160999998</v>
      </c>
      <c r="AD89" s="106">
        <v>7.1912306857999999</v>
      </c>
      <c r="AE89" s="106">
        <v>8.3846395904000008</v>
      </c>
      <c r="AF89" s="106">
        <v>4.7001897600000002E-2</v>
      </c>
      <c r="AG89" s="107">
        <v>7.5726612171000003</v>
      </c>
      <c r="AH89" s="106">
        <v>7.2906995323999997</v>
      </c>
      <c r="AI89" s="106">
        <v>7.8655275331999999</v>
      </c>
      <c r="AJ89" s="106">
        <v>1.0809069248000001</v>
      </c>
      <c r="AK89" s="106">
        <v>1.0010314213</v>
      </c>
      <c r="AL89" s="106">
        <v>1.1671559505</v>
      </c>
      <c r="AM89" s="106">
        <v>1.2337910000000001E-16</v>
      </c>
      <c r="AN89" s="106">
        <v>0.68860832699999996</v>
      </c>
      <c r="AO89" s="106">
        <v>0.63040213089999997</v>
      </c>
      <c r="AP89" s="106">
        <v>0.75218880889999995</v>
      </c>
      <c r="AQ89" s="106">
        <v>1.3623030000000001E-4</v>
      </c>
      <c r="AR89" s="106">
        <v>1.1904723572</v>
      </c>
      <c r="AS89" s="106">
        <v>1.0884725689000001</v>
      </c>
      <c r="AT89" s="106">
        <v>1.3020304542000001</v>
      </c>
      <c r="AU89" s="104" t="s">
        <v>28</v>
      </c>
      <c r="AV89" s="104">
        <v>2</v>
      </c>
      <c r="AW89" s="104" t="s">
        <v>28</v>
      </c>
      <c r="AX89" s="104" t="s">
        <v>227</v>
      </c>
      <c r="AY89" s="104" t="s">
        <v>228</v>
      </c>
      <c r="AZ89" s="104" t="s">
        <v>28</v>
      </c>
      <c r="BA89" s="104" t="s">
        <v>28</v>
      </c>
      <c r="BB89" s="104" t="s">
        <v>28</v>
      </c>
      <c r="BC89" s="110" t="s">
        <v>438</v>
      </c>
      <c r="BD89" s="111">
        <v>2201</v>
      </c>
      <c r="BE89" s="111">
        <v>3109</v>
      </c>
      <c r="BF89" s="111">
        <v>2668</v>
      </c>
    </row>
    <row r="90" spans="1:93" x14ac:dyDescent="0.3">
      <c r="A90" s="10"/>
      <c r="B90" t="s">
        <v>151</v>
      </c>
      <c r="C90" s="104">
        <v>2174</v>
      </c>
      <c r="D90" s="118">
        <v>21758</v>
      </c>
      <c r="E90" s="116">
        <v>11.796578138999999</v>
      </c>
      <c r="F90" s="106">
        <v>10.890805149</v>
      </c>
      <c r="G90" s="106">
        <v>12.777682999</v>
      </c>
      <c r="H90" s="106">
        <v>1.859391E-12</v>
      </c>
      <c r="I90" s="107">
        <v>9.9917271807999999</v>
      </c>
      <c r="J90" s="106">
        <v>9.5804231876999992</v>
      </c>
      <c r="K90" s="106">
        <v>10.42068916</v>
      </c>
      <c r="L90" s="106">
        <v>1.3326222123</v>
      </c>
      <c r="M90" s="106">
        <v>1.2302998955</v>
      </c>
      <c r="N90" s="106">
        <v>1.4434545327999999</v>
      </c>
      <c r="O90" s="118">
        <v>2971</v>
      </c>
      <c r="P90" s="118">
        <v>22663</v>
      </c>
      <c r="Q90" s="116">
        <v>18.635447085999999</v>
      </c>
      <c r="R90" s="106">
        <v>17.262024654000001</v>
      </c>
      <c r="S90" s="106">
        <v>20.118143441000001</v>
      </c>
      <c r="T90" s="106">
        <v>8.4856180000000002E-88</v>
      </c>
      <c r="U90" s="107">
        <v>13.109473591</v>
      </c>
      <c r="V90" s="106">
        <v>12.646456297</v>
      </c>
      <c r="W90" s="106">
        <v>13.589443065999999</v>
      </c>
      <c r="X90" s="106">
        <v>2.1724538680999999</v>
      </c>
      <c r="Y90" s="106">
        <v>2.0123451860000001</v>
      </c>
      <c r="Z90" s="106">
        <v>2.3453013139999999</v>
      </c>
      <c r="AA90" s="118">
        <v>1964</v>
      </c>
      <c r="AB90" s="118">
        <v>22554</v>
      </c>
      <c r="AC90" s="116">
        <v>10.367511800000001</v>
      </c>
      <c r="AD90" s="106">
        <v>9.5632694876999995</v>
      </c>
      <c r="AE90" s="106">
        <v>11.239388480000001</v>
      </c>
      <c r="AF90" s="106">
        <v>5.3692509999999997E-19</v>
      </c>
      <c r="AG90" s="107">
        <v>8.7079897136</v>
      </c>
      <c r="AH90" s="106">
        <v>8.3312624050000004</v>
      </c>
      <c r="AI90" s="106">
        <v>9.1017520714</v>
      </c>
      <c r="AJ90" s="106">
        <v>1.4431751012</v>
      </c>
      <c r="AK90" s="106">
        <v>1.331223217</v>
      </c>
      <c r="AL90" s="106">
        <v>1.5645418034</v>
      </c>
      <c r="AM90" s="106">
        <v>3.7594369999999998E-35</v>
      </c>
      <c r="AN90" s="106">
        <v>0.55633287210000004</v>
      </c>
      <c r="AO90" s="106">
        <v>0.50697551380000005</v>
      </c>
      <c r="AP90" s="106">
        <v>0.6104954897</v>
      </c>
      <c r="AQ90" s="106">
        <v>1.5133380000000001E-22</v>
      </c>
      <c r="AR90" s="106">
        <v>1.5797332808</v>
      </c>
      <c r="AS90" s="106">
        <v>1.4412725448999999</v>
      </c>
      <c r="AT90" s="106">
        <v>1.7314957169</v>
      </c>
      <c r="AU90" s="104">
        <v>1</v>
      </c>
      <c r="AV90" s="104">
        <v>2</v>
      </c>
      <c r="AW90" s="104">
        <v>3</v>
      </c>
      <c r="AX90" s="104" t="s">
        <v>227</v>
      </c>
      <c r="AY90" s="104" t="s">
        <v>228</v>
      </c>
      <c r="AZ90" s="104" t="s">
        <v>28</v>
      </c>
      <c r="BA90" s="104" t="s">
        <v>28</v>
      </c>
      <c r="BB90" s="104" t="s">
        <v>28</v>
      </c>
      <c r="BC90" s="110" t="s">
        <v>233</v>
      </c>
      <c r="BD90" s="111">
        <v>2174</v>
      </c>
      <c r="BE90" s="111">
        <v>2971</v>
      </c>
      <c r="BF90" s="111">
        <v>1964</v>
      </c>
    </row>
    <row r="91" spans="1:93" x14ac:dyDescent="0.3">
      <c r="A91" s="10"/>
      <c r="B91" t="s">
        <v>103</v>
      </c>
      <c r="C91" s="104">
        <v>1971</v>
      </c>
      <c r="D91" s="118">
        <v>26716</v>
      </c>
      <c r="E91" s="116">
        <v>11.402368823</v>
      </c>
      <c r="F91" s="106">
        <v>10.521423009999999</v>
      </c>
      <c r="G91" s="106">
        <v>12.357075145</v>
      </c>
      <c r="H91" s="106">
        <v>6.7916930000000003E-10</v>
      </c>
      <c r="I91" s="107">
        <v>7.3776014373000001</v>
      </c>
      <c r="J91" s="106">
        <v>7.0589845742000001</v>
      </c>
      <c r="K91" s="106">
        <v>7.7105995057000003</v>
      </c>
      <c r="L91" s="106">
        <v>1.2880896296</v>
      </c>
      <c r="M91" s="106">
        <v>1.1885719607</v>
      </c>
      <c r="N91" s="106">
        <v>1.3959397906</v>
      </c>
      <c r="O91" s="118">
        <v>2172</v>
      </c>
      <c r="P91" s="118">
        <v>29482</v>
      </c>
      <c r="Q91" s="116">
        <v>10.558212457</v>
      </c>
      <c r="R91" s="106">
        <v>9.7600537489000008</v>
      </c>
      <c r="S91" s="106">
        <v>11.421643072</v>
      </c>
      <c r="T91" s="106">
        <v>2.2345284999999999E-7</v>
      </c>
      <c r="U91" s="107">
        <v>7.3672071093999998</v>
      </c>
      <c r="V91" s="106">
        <v>7.0638033729999998</v>
      </c>
      <c r="W91" s="106">
        <v>7.6836426110999998</v>
      </c>
      <c r="X91" s="106">
        <v>1.2308387015</v>
      </c>
      <c r="Y91" s="106">
        <v>1.1377922098</v>
      </c>
      <c r="Z91" s="106">
        <v>1.3314943590999999</v>
      </c>
      <c r="AA91" s="118">
        <v>2205</v>
      </c>
      <c r="AB91" s="118">
        <v>31381</v>
      </c>
      <c r="AC91" s="116">
        <v>9.5529276406000001</v>
      </c>
      <c r="AD91" s="106">
        <v>8.8324142461000008</v>
      </c>
      <c r="AE91" s="106">
        <v>10.332217666</v>
      </c>
      <c r="AF91" s="106">
        <v>1.0520229999999999E-12</v>
      </c>
      <c r="AG91" s="107">
        <v>7.0265447244999999</v>
      </c>
      <c r="AH91" s="106">
        <v>6.7392989897</v>
      </c>
      <c r="AI91" s="106">
        <v>7.3260335890999997</v>
      </c>
      <c r="AJ91" s="106">
        <v>1.3297836144999999</v>
      </c>
      <c r="AK91" s="106">
        <v>1.2294869367000001</v>
      </c>
      <c r="AL91" s="106">
        <v>1.4382620983000001</v>
      </c>
      <c r="AM91" s="106">
        <v>3.4293233899999997E-2</v>
      </c>
      <c r="AN91" s="106">
        <v>0.90478645690000004</v>
      </c>
      <c r="AO91" s="106">
        <v>0.82472290660000003</v>
      </c>
      <c r="AP91" s="106">
        <v>0.99262252340000001</v>
      </c>
      <c r="AQ91" s="106">
        <v>0.10824643690000001</v>
      </c>
      <c r="AR91" s="106">
        <v>0.92596657950000005</v>
      </c>
      <c r="AS91" s="106">
        <v>0.84300737150000005</v>
      </c>
      <c r="AT91" s="106">
        <v>1.0170896902</v>
      </c>
      <c r="AU91" s="104">
        <v>1</v>
      </c>
      <c r="AV91" s="104">
        <v>2</v>
      </c>
      <c r="AW91" s="104">
        <v>3</v>
      </c>
      <c r="AX91" s="104" t="s">
        <v>28</v>
      </c>
      <c r="AY91" s="104" t="s">
        <v>28</v>
      </c>
      <c r="AZ91" s="104" t="s">
        <v>28</v>
      </c>
      <c r="BA91" s="104" t="s">
        <v>28</v>
      </c>
      <c r="BB91" s="104" t="s">
        <v>28</v>
      </c>
      <c r="BC91" s="110" t="s">
        <v>230</v>
      </c>
      <c r="BD91" s="111">
        <v>1971</v>
      </c>
      <c r="BE91" s="111">
        <v>2172</v>
      </c>
      <c r="BF91" s="111">
        <v>2205</v>
      </c>
    </row>
    <row r="92" spans="1:93" x14ac:dyDescent="0.3">
      <c r="A92" s="10"/>
      <c r="B92" t="s">
        <v>113</v>
      </c>
      <c r="C92" s="104">
        <v>1495</v>
      </c>
      <c r="D92" s="118">
        <v>19684</v>
      </c>
      <c r="E92" s="116">
        <v>11.379901801999999</v>
      </c>
      <c r="F92" s="106">
        <v>10.467265902999999</v>
      </c>
      <c r="G92" s="106">
        <v>12.372109987</v>
      </c>
      <c r="H92" s="106">
        <v>3.8790183000000004E-9</v>
      </c>
      <c r="I92" s="107">
        <v>7.5950010161000003</v>
      </c>
      <c r="J92" s="106">
        <v>7.2196008141999997</v>
      </c>
      <c r="K92" s="106">
        <v>7.9899210383000003</v>
      </c>
      <c r="L92" s="106">
        <v>1.2855516011999999</v>
      </c>
      <c r="M92" s="106">
        <v>1.1824540031999999</v>
      </c>
      <c r="N92" s="106">
        <v>1.3976382293</v>
      </c>
      <c r="O92" s="118">
        <v>1612</v>
      </c>
      <c r="P92" s="118">
        <v>22452</v>
      </c>
      <c r="Q92" s="116">
        <v>10.165873677</v>
      </c>
      <c r="R92" s="106">
        <v>9.3658003882000003</v>
      </c>
      <c r="S92" s="106">
        <v>11.034293208999999</v>
      </c>
      <c r="T92" s="106">
        <v>4.8938299999999999E-5</v>
      </c>
      <c r="U92" s="107">
        <v>7.1797612685000001</v>
      </c>
      <c r="V92" s="106">
        <v>6.8376886157000003</v>
      </c>
      <c r="W92" s="106">
        <v>7.5389469701999996</v>
      </c>
      <c r="X92" s="106">
        <v>1.1851012477</v>
      </c>
      <c r="Y92" s="106">
        <v>1.091831561</v>
      </c>
      <c r="Z92" s="106">
        <v>1.2863384953000001</v>
      </c>
      <c r="AA92" s="118">
        <v>1511</v>
      </c>
      <c r="AB92" s="118">
        <v>24127</v>
      </c>
      <c r="AC92" s="116">
        <v>8.2380875477999993</v>
      </c>
      <c r="AD92" s="106">
        <v>7.5813460190999997</v>
      </c>
      <c r="AE92" s="106">
        <v>8.9517199549999997</v>
      </c>
      <c r="AF92" s="106">
        <v>1.2352486E-3</v>
      </c>
      <c r="AG92" s="107">
        <v>6.2626932481999997</v>
      </c>
      <c r="AH92" s="106">
        <v>5.9547475717999996</v>
      </c>
      <c r="AI92" s="106">
        <v>6.5865641234999996</v>
      </c>
      <c r="AJ92" s="106">
        <v>1.1467556593999999</v>
      </c>
      <c r="AK92" s="106">
        <v>1.0553361326999999</v>
      </c>
      <c r="AL92" s="106">
        <v>1.2460944921999999</v>
      </c>
      <c r="AM92" s="106">
        <v>3.3665099999999997E-5</v>
      </c>
      <c r="AN92" s="106">
        <v>0.81036690099999997</v>
      </c>
      <c r="AO92" s="106">
        <v>0.73370946530000003</v>
      </c>
      <c r="AP92" s="106">
        <v>0.89503345030000003</v>
      </c>
      <c r="AQ92" s="106">
        <v>2.60639802E-2</v>
      </c>
      <c r="AR92" s="106">
        <v>0.89331822490000001</v>
      </c>
      <c r="AS92" s="106">
        <v>0.80882280200000001</v>
      </c>
      <c r="AT92" s="106">
        <v>0.98664064480000002</v>
      </c>
      <c r="AU92" s="104">
        <v>1</v>
      </c>
      <c r="AV92" s="104">
        <v>2</v>
      </c>
      <c r="AW92" s="104">
        <v>3</v>
      </c>
      <c r="AX92" s="104" t="s">
        <v>28</v>
      </c>
      <c r="AY92" s="104" t="s">
        <v>228</v>
      </c>
      <c r="AZ92" s="104" t="s">
        <v>28</v>
      </c>
      <c r="BA92" s="104" t="s">
        <v>28</v>
      </c>
      <c r="BB92" s="104" t="s">
        <v>28</v>
      </c>
      <c r="BC92" s="110" t="s">
        <v>234</v>
      </c>
      <c r="BD92" s="111">
        <v>1495</v>
      </c>
      <c r="BE92" s="111">
        <v>1612</v>
      </c>
      <c r="BF92" s="111">
        <v>1511</v>
      </c>
    </row>
    <row r="93" spans="1:93" x14ac:dyDescent="0.3">
      <c r="A93" s="10"/>
      <c r="B93" t="s">
        <v>112</v>
      </c>
      <c r="C93" s="104">
        <v>322</v>
      </c>
      <c r="D93" s="118">
        <v>3924</v>
      </c>
      <c r="E93" s="116">
        <v>9.8824745355000001</v>
      </c>
      <c r="F93" s="106">
        <v>8.6768870162000002</v>
      </c>
      <c r="G93" s="106">
        <v>11.25556928</v>
      </c>
      <c r="H93" s="106">
        <v>9.7177886399999996E-2</v>
      </c>
      <c r="I93" s="107">
        <v>8.2059123344000007</v>
      </c>
      <c r="J93" s="106">
        <v>7.3568392314000004</v>
      </c>
      <c r="K93" s="106">
        <v>9.1529793055000006</v>
      </c>
      <c r="L93" s="106">
        <v>1.1163919675</v>
      </c>
      <c r="M93" s="106">
        <v>0.9802005493</v>
      </c>
      <c r="N93" s="106">
        <v>1.2715061485000001</v>
      </c>
      <c r="O93" s="118">
        <v>371</v>
      </c>
      <c r="P93" s="118">
        <v>4074</v>
      </c>
      <c r="Q93" s="116">
        <v>10.316032744999999</v>
      </c>
      <c r="R93" s="106">
        <v>9.1155695238999996</v>
      </c>
      <c r="S93" s="106">
        <v>11.674589428999999</v>
      </c>
      <c r="T93" s="106">
        <v>3.4689403999999999E-3</v>
      </c>
      <c r="U93" s="107">
        <v>9.1065292095999997</v>
      </c>
      <c r="V93" s="106">
        <v>8.2254696213000003</v>
      </c>
      <c r="W93" s="106">
        <v>10.081962254</v>
      </c>
      <c r="X93" s="106">
        <v>1.2026062555999999</v>
      </c>
      <c r="Y93" s="106">
        <v>1.0626605405</v>
      </c>
      <c r="Z93" s="106">
        <v>1.3609819419</v>
      </c>
      <c r="AA93" s="118">
        <v>335</v>
      </c>
      <c r="AB93" s="118">
        <v>4849</v>
      </c>
      <c r="AC93" s="116">
        <v>8.0811663245999998</v>
      </c>
      <c r="AD93" s="106">
        <v>7.1105161477000003</v>
      </c>
      <c r="AE93" s="106">
        <v>9.1843190857000003</v>
      </c>
      <c r="AF93" s="106">
        <v>7.1409370400000005E-2</v>
      </c>
      <c r="AG93" s="107">
        <v>6.9086409569000002</v>
      </c>
      <c r="AH93" s="106">
        <v>6.2070681626999997</v>
      </c>
      <c r="AI93" s="106">
        <v>7.6895111540999999</v>
      </c>
      <c r="AJ93" s="106">
        <v>1.1249119609</v>
      </c>
      <c r="AK93" s="106">
        <v>0.98979582170000002</v>
      </c>
      <c r="AL93" s="106">
        <v>1.2784726828999999</v>
      </c>
      <c r="AM93" s="106">
        <v>4.1870316999999997E-3</v>
      </c>
      <c r="AN93" s="106">
        <v>0.7833598947</v>
      </c>
      <c r="AO93" s="106">
        <v>0.66280703630000004</v>
      </c>
      <c r="AP93" s="106">
        <v>0.92583918239999996</v>
      </c>
      <c r="AQ93" s="106">
        <v>0.61744964329999996</v>
      </c>
      <c r="AR93" s="106">
        <v>1.0438714219</v>
      </c>
      <c r="AS93" s="106">
        <v>0.88201148600000001</v>
      </c>
      <c r="AT93" s="106">
        <v>1.2354346431000001</v>
      </c>
      <c r="AU93" s="104" t="s">
        <v>28</v>
      </c>
      <c r="AV93" s="104">
        <v>2</v>
      </c>
      <c r="AW93" s="104" t="s">
        <v>28</v>
      </c>
      <c r="AX93" s="104" t="s">
        <v>28</v>
      </c>
      <c r="AY93" s="104" t="s">
        <v>228</v>
      </c>
      <c r="AZ93" s="104" t="s">
        <v>28</v>
      </c>
      <c r="BA93" s="104" t="s">
        <v>28</v>
      </c>
      <c r="BB93" s="104" t="s">
        <v>28</v>
      </c>
      <c r="BC93" s="110" t="s">
        <v>431</v>
      </c>
      <c r="BD93" s="111">
        <v>322</v>
      </c>
      <c r="BE93" s="111">
        <v>371</v>
      </c>
      <c r="BF93" s="111">
        <v>335</v>
      </c>
    </row>
    <row r="94" spans="1:93" x14ac:dyDescent="0.3">
      <c r="A94" s="10"/>
      <c r="B94" t="s">
        <v>114</v>
      </c>
      <c r="C94" s="104">
        <v>2834</v>
      </c>
      <c r="D94" s="118">
        <v>29315</v>
      </c>
      <c r="E94" s="116">
        <v>11.63633111</v>
      </c>
      <c r="F94" s="106">
        <v>10.78164211</v>
      </c>
      <c r="G94" s="106">
        <v>12.558773544999999</v>
      </c>
      <c r="H94" s="106">
        <v>2.125543E-12</v>
      </c>
      <c r="I94" s="107">
        <v>9.6674057649999998</v>
      </c>
      <c r="J94" s="106">
        <v>9.3179534370999999</v>
      </c>
      <c r="K94" s="106">
        <v>10.029963645</v>
      </c>
      <c r="L94" s="106">
        <v>1.3145196109999999</v>
      </c>
      <c r="M94" s="106">
        <v>1.2179680914</v>
      </c>
      <c r="N94" s="106">
        <v>1.4187250225000001</v>
      </c>
      <c r="O94" s="118">
        <v>2966</v>
      </c>
      <c r="P94" s="118">
        <v>32766</v>
      </c>
      <c r="Q94" s="116">
        <v>11.081381104</v>
      </c>
      <c r="R94" s="106">
        <v>10.28031477</v>
      </c>
      <c r="S94" s="106">
        <v>11.944868412</v>
      </c>
      <c r="T94" s="106">
        <v>2.256714E-11</v>
      </c>
      <c r="U94" s="107">
        <v>9.0520661660999995</v>
      </c>
      <c r="V94" s="106">
        <v>8.7320890701000007</v>
      </c>
      <c r="W94" s="106">
        <v>9.3837684450999994</v>
      </c>
      <c r="X94" s="106">
        <v>1.2918278339</v>
      </c>
      <c r="Y94" s="106">
        <v>1.1984423816000001</v>
      </c>
      <c r="Z94" s="106">
        <v>1.3924901005000001</v>
      </c>
      <c r="AA94" s="118">
        <v>2765</v>
      </c>
      <c r="AB94" s="118">
        <v>36067</v>
      </c>
      <c r="AC94" s="116">
        <v>9.2571860175000005</v>
      </c>
      <c r="AD94" s="106">
        <v>8.5856098441000004</v>
      </c>
      <c r="AE94" s="106">
        <v>9.9812936435000008</v>
      </c>
      <c r="AF94" s="106">
        <v>4.1402510000000002E-11</v>
      </c>
      <c r="AG94" s="107">
        <v>7.6662877422999998</v>
      </c>
      <c r="AH94" s="106">
        <v>7.3857980312000002</v>
      </c>
      <c r="AI94" s="106">
        <v>7.9574295828999997</v>
      </c>
      <c r="AJ94" s="106">
        <v>1.2886158825</v>
      </c>
      <c r="AK94" s="106">
        <v>1.1951313482999999</v>
      </c>
      <c r="AL94" s="106">
        <v>1.3894128834999999</v>
      </c>
      <c r="AM94" s="106">
        <v>5.0076900000000002E-5</v>
      </c>
      <c r="AN94" s="106">
        <v>0.8353819737</v>
      </c>
      <c r="AO94" s="106">
        <v>0.76582783239999996</v>
      </c>
      <c r="AP94" s="106">
        <v>0.91125317260000005</v>
      </c>
      <c r="AQ94" s="106">
        <v>0.27240906329999998</v>
      </c>
      <c r="AR94" s="106">
        <v>0.95230885050000003</v>
      </c>
      <c r="AS94" s="106">
        <v>0.87272899940000004</v>
      </c>
      <c r="AT94" s="106">
        <v>1.0391451956</v>
      </c>
      <c r="AU94" s="104">
        <v>1</v>
      </c>
      <c r="AV94" s="104">
        <v>2</v>
      </c>
      <c r="AW94" s="104">
        <v>3</v>
      </c>
      <c r="AX94" s="104" t="s">
        <v>28</v>
      </c>
      <c r="AY94" s="104" t="s">
        <v>228</v>
      </c>
      <c r="AZ94" s="104" t="s">
        <v>28</v>
      </c>
      <c r="BA94" s="104" t="s">
        <v>28</v>
      </c>
      <c r="BB94" s="104" t="s">
        <v>28</v>
      </c>
      <c r="BC94" s="110" t="s">
        <v>234</v>
      </c>
      <c r="BD94" s="111">
        <v>2834</v>
      </c>
      <c r="BE94" s="111">
        <v>2966</v>
      </c>
      <c r="BF94" s="111">
        <v>2765</v>
      </c>
    </row>
    <row r="95" spans="1:93" x14ac:dyDescent="0.3">
      <c r="A95" s="10"/>
      <c r="B95" t="s">
        <v>104</v>
      </c>
      <c r="C95" s="104">
        <v>2524</v>
      </c>
      <c r="D95" s="118">
        <v>29050</v>
      </c>
      <c r="E95" s="116">
        <v>9.9741565820000009</v>
      </c>
      <c r="F95" s="106">
        <v>9.2296556854999992</v>
      </c>
      <c r="G95" s="106">
        <v>10.778711895000001</v>
      </c>
      <c r="H95" s="106">
        <v>2.5692890999999998E-3</v>
      </c>
      <c r="I95" s="107">
        <v>8.6884681582999992</v>
      </c>
      <c r="J95" s="106">
        <v>8.3560362362999996</v>
      </c>
      <c r="K95" s="106">
        <v>9.0341253680999998</v>
      </c>
      <c r="L95" s="106">
        <v>1.1267489989999999</v>
      </c>
      <c r="M95" s="106">
        <v>1.0426450817999999</v>
      </c>
      <c r="N95" s="106">
        <v>1.2176370742</v>
      </c>
      <c r="O95" s="118">
        <v>2414</v>
      </c>
      <c r="P95" s="118">
        <v>30383</v>
      </c>
      <c r="Q95" s="116">
        <v>9.1012877412000002</v>
      </c>
      <c r="R95" s="106">
        <v>8.4214768928999995</v>
      </c>
      <c r="S95" s="106">
        <v>9.8359752810999996</v>
      </c>
      <c r="T95" s="106">
        <v>0.13495771270000001</v>
      </c>
      <c r="U95" s="107">
        <v>7.9452325313000003</v>
      </c>
      <c r="V95" s="106">
        <v>7.6345244459000003</v>
      </c>
      <c r="W95" s="106">
        <v>8.2685857415000008</v>
      </c>
      <c r="X95" s="106">
        <v>1.0609956213</v>
      </c>
      <c r="Y95" s="106">
        <v>0.98174570039999998</v>
      </c>
      <c r="Z95" s="106">
        <v>1.1466428709000001</v>
      </c>
      <c r="AA95" s="118">
        <v>2136</v>
      </c>
      <c r="AB95" s="118">
        <v>32483</v>
      </c>
      <c r="AC95" s="116">
        <v>7.4748965532999998</v>
      </c>
      <c r="AD95" s="106">
        <v>6.9094263709000003</v>
      </c>
      <c r="AE95" s="106">
        <v>8.0866450387000004</v>
      </c>
      <c r="AF95" s="106">
        <v>0.32235754500000002</v>
      </c>
      <c r="AG95" s="107">
        <v>6.575747314</v>
      </c>
      <c r="AH95" s="106">
        <v>6.3027135520000002</v>
      </c>
      <c r="AI95" s="106">
        <v>6.8606089076999996</v>
      </c>
      <c r="AJ95" s="106">
        <v>1.0405181878</v>
      </c>
      <c r="AK95" s="106">
        <v>0.96180378609999995</v>
      </c>
      <c r="AL95" s="106">
        <v>1.1256746070999999</v>
      </c>
      <c r="AM95" s="106">
        <v>2.75074E-5</v>
      </c>
      <c r="AN95" s="106">
        <v>0.82130098129999995</v>
      </c>
      <c r="AO95" s="106">
        <v>0.74909906319999997</v>
      </c>
      <c r="AP95" s="106">
        <v>0.90046208179999998</v>
      </c>
      <c r="AQ95" s="106">
        <v>4.7571671000000003E-2</v>
      </c>
      <c r="AR95" s="106">
        <v>0.91248695229999999</v>
      </c>
      <c r="AS95" s="106">
        <v>0.83344922570000002</v>
      </c>
      <c r="AT95" s="106">
        <v>0.99901999119999996</v>
      </c>
      <c r="AU95" s="104">
        <v>1</v>
      </c>
      <c r="AV95" s="104" t="s">
        <v>28</v>
      </c>
      <c r="AW95" s="104" t="s">
        <v>28</v>
      </c>
      <c r="AX95" s="104" t="s">
        <v>28</v>
      </c>
      <c r="AY95" s="104" t="s">
        <v>228</v>
      </c>
      <c r="AZ95" s="104" t="s">
        <v>28</v>
      </c>
      <c r="BA95" s="104" t="s">
        <v>28</v>
      </c>
      <c r="BB95" s="104" t="s">
        <v>28</v>
      </c>
      <c r="BC95" s="110" t="s">
        <v>437</v>
      </c>
      <c r="BD95" s="111">
        <v>2524</v>
      </c>
      <c r="BE95" s="111">
        <v>2414</v>
      </c>
      <c r="BF95" s="111">
        <v>2136</v>
      </c>
    </row>
    <row r="96" spans="1:93" x14ac:dyDescent="0.3">
      <c r="A96" s="10"/>
      <c r="B96" t="s">
        <v>105</v>
      </c>
      <c r="C96" s="104">
        <v>1422</v>
      </c>
      <c r="D96" s="118">
        <v>17711</v>
      </c>
      <c r="E96" s="116">
        <v>10.365192265999999</v>
      </c>
      <c r="F96" s="106">
        <v>9.5165906941999996</v>
      </c>
      <c r="G96" s="106">
        <v>11.289464280000001</v>
      </c>
      <c r="H96" s="106">
        <v>2.9381509999999998E-4</v>
      </c>
      <c r="I96" s="107">
        <v>8.0289085879000002</v>
      </c>
      <c r="J96" s="106">
        <v>7.6222617843</v>
      </c>
      <c r="K96" s="106">
        <v>8.4572499523999998</v>
      </c>
      <c r="L96" s="106">
        <v>1.1709230665000001</v>
      </c>
      <c r="M96" s="106">
        <v>1.0750592243999999</v>
      </c>
      <c r="N96" s="106">
        <v>1.2753351596</v>
      </c>
      <c r="O96" s="118">
        <v>1359</v>
      </c>
      <c r="P96" s="118">
        <v>18355</v>
      </c>
      <c r="Q96" s="116">
        <v>9.8992968154999996</v>
      </c>
      <c r="R96" s="106">
        <v>9.0866765568000005</v>
      </c>
      <c r="S96" s="106">
        <v>10.784589594</v>
      </c>
      <c r="T96" s="106">
        <v>1.0454428E-3</v>
      </c>
      <c r="U96" s="107">
        <v>7.4039771180000002</v>
      </c>
      <c r="V96" s="106">
        <v>7.0206146314</v>
      </c>
      <c r="W96" s="106">
        <v>7.8082732126999996</v>
      </c>
      <c r="X96" s="106">
        <v>1.1540246692</v>
      </c>
      <c r="Y96" s="106">
        <v>1.0592923016</v>
      </c>
      <c r="Z96" s="106">
        <v>1.2572289397</v>
      </c>
      <c r="AA96" s="118">
        <v>1153</v>
      </c>
      <c r="AB96" s="118">
        <v>18649</v>
      </c>
      <c r="AC96" s="116">
        <v>7.8958339145999998</v>
      </c>
      <c r="AD96" s="106">
        <v>7.2221410472000001</v>
      </c>
      <c r="AE96" s="106">
        <v>8.6323699300999994</v>
      </c>
      <c r="AF96" s="106">
        <v>3.7812605200000002E-2</v>
      </c>
      <c r="AG96" s="107">
        <v>6.1826371386999996</v>
      </c>
      <c r="AH96" s="106">
        <v>5.8358735097999999</v>
      </c>
      <c r="AI96" s="106">
        <v>6.5500052261999997</v>
      </c>
      <c r="AJ96" s="106">
        <v>1.0991133772999999</v>
      </c>
      <c r="AK96" s="106">
        <v>1.0053341956999999</v>
      </c>
      <c r="AL96" s="106">
        <v>1.201640431</v>
      </c>
      <c r="AM96" s="106">
        <v>3.7057600000000002E-5</v>
      </c>
      <c r="AN96" s="106">
        <v>0.79761563489999998</v>
      </c>
      <c r="AO96" s="106">
        <v>0.71636232639999997</v>
      </c>
      <c r="AP96" s="106">
        <v>0.88808508990000001</v>
      </c>
      <c r="AQ96" s="106">
        <v>0.38567818570000001</v>
      </c>
      <c r="AR96" s="106">
        <v>0.95505192390000004</v>
      </c>
      <c r="AS96" s="106">
        <v>0.86079651999999995</v>
      </c>
      <c r="AT96" s="106">
        <v>1.0596280959</v>
      </c>
      <c r="AU96" s="104">
        <v>1</v>
      </c>
      <c r="AV96" s="104">
        <v>2</v>
      </c>
      <c r="AW96" s="104" t="s">
        <v>28</v>
      </c>
      <c r="AX96" s="104" t="s">
        <v>28</v>
      </c>
      <c r="AY96" s="104" t="s">
        <v>228</v>
      </c>
      <c r="AZ96" s="104" t="s">
        <v>28</v>
      </c>
      <c r="BA96" s="104" t="s">
        <v>28</v>
      </c>
      <c r="BB96" s="104" t="s">
        <v>28</v>
      </c>
      <c r="BC96" s="110" t="s">
        <v>434</v>
      </c>
      <c r="BD96" s="111">
        <v>1422</v>
      </c>
      <c r="BE96" s="111">
        <v>1359</v>
      </c>
      <c r="BF96" s="111">
        <v>1153</v>
      </c>
    </row>
    <row r="97" spans="1:93" x14ac:dyDescent="0.3">
      <c r="A97" s="10"/>
      <c r="B97" t="s">
        <v>106</v>
      </c>
      <c r="C97" s="104">
        <v>541</v>
      </c>
      <c r="D97" s="118">
        <v>8471</v>
      </c>
      <c r="E97" s="116">
        <v>9.9602130414999994</v>
      </c>
      <c r="F97" s="106">
        <v>8.9192607295999995</v>
      </c>
      <c r="G97" s="106">
        <v>11.122653193</v>
      </c>
      <c r="H97" s="106">
        <v>3.6254872E-2</v>
      </c>
      <c r="I97" s="107">
        <v>6.3864951009000004</v>
      </c>
      <c r="J97" s="106">
        <v>5.8703848101</v>
      </c>
      <c r="K97" s="106">
        <v>6.9479805827999996</v>
      </c>
      <c r="L97" s="106">
        <v>1.1251738413000001</v>
      </c>
      <c r="M97" s="106">
        <v>1.0075807429999999</v>
      </c>
      <c r="N97" s="106">
        <v>1.2564910375</v>
      </c>
      <c r="O97" s="118">
        <v>519</v>
      </c>
      <c r="P97" s="118">
        <v>7752</v>
      </c>
      <c r="Q97" s="116">
        <v>8.7426447051</v>
      </c>
      <c r="R97" s="106">
        <v>7.8094893217000001</v>
      </c>
      <c r="S97" s="106">
        <v>9.7873027659999998</v>
      </c>
      <c r="T97" s="106">
        <v>0.74139922960000004</v>
      </c>
      <c r="U97" s="107">
        <v>6.6950464395999996</v>
      </c>
      <c r="V97" s="106">
        <v>6.1431340611999996</v>
      </c>
      <c r="W97" s="106">
        <v>7.2965438133999996</v>
      </c>
      <c r="X97" s="106">
        <v>1.0191862970000001</v>
      </c>
      <c r="Y97" s="106">
        <v>0.91040237499999999</v>
      </c>
      <c r="Z97" s="106">
        <v>1.1409688029</v>
      </c>
      <c r="AA97" s="118">
        <v>559</v>
      </c>
      <c r="AB97" s="118">
        <v>8179</v>
      </c>
      <c r="AC97" s="116">
        <v>7.6996484229000002</v>
      </c>
      <c r="AD97" s="106">
        <v>6.8946694195999996</v>
      </c>
      <c r="AE97" s="106">
        <v>8.5986118010000006</v>
      </c>
      <c r="AF97" s="106">
        <v>0.21840514599999999</v>
      </c>
      <c r="AG97" s="107">
        <v>6.8345763541000002</v>
      </c>
      <c r="AH97" s="106">
        <v>6.2908540628000003</v>
      </c>
      <c r="AI97" s="106">
        <v>7.4252928891999996</v>
      </c>
      <c r="AJ97" s="106">
        <v>1.0718040265</v>
      </c>
      <c r="AK97" s="106">
        <v>0.95974959370000001</v>
      </c>
      <c r="AL97" s="106">
        <v>1.1969412425999999</v>
      </c>
      <c r="AM97" s="106">
        <v>8.7145351999999995E-2</v>
      </c>
      <c r="AN97" s="106">
        <v>0.88070014080000003</v>
      </c>
      <c r="AO97" s="106">
        <v>0.76140430469999998</v>
      </c>
      <c r="AP97" s="106">
        <v>1.0186870934000001</v>
      </c>
      <c r="AQ97" s="106">
        <v>7.8443467200000006E-2</v>
      </c>
      <c r="AR97" s="106">
        <v>0.87775679780000004</v>
      </c>
      <c r="AS97" s="106">
        <v>0.7591144823</v>
      </c>
      <c r="AT97" s="106">
        <v>1.0149417699000001</v>
      </c>
      <c r="AU97" s="104" t="s">
        <v>28</v>
      </c>
      <c r="AV97" s="104" t="s">
        <v>28</v>
      </c>
      <c r="AW97" s="104" t="s">
        <v>28</v>
      </c>
      <c r="AX97" s="104" t="s">
        <v>28</v>
      </c>
      <c r="AY97" s="104" t="s">
        <v>28</v>
      </c>
      <c r="AZ97" s="104" t="s">
        <v>28</v>
      </c>
      <c r="BA97" s="104" t="s">
        <v>28</v>
      </c>
      <c r="BB97" s="104" t="s">
        <v>28</v>
      </c>
      <c r="BC97" s="110" t="s">
        <v>28</v>
      </c>
      <c r="BD97" s="111">
        <v>541</v>
      </c>
      <c r="BE97" s="111">
        <v>519</v>
      </c>
      <c r="BF97" s="111">
        <v>559</v>
      </c>
    </row>
    <row r="98" spans="1:93" x14ac:dyDescent="0.3">
      <c r="A98" s="10"/>
      <c r="B98" t="s">
        <v>107</v>
      </c>
      <c r="C98" s="104">
        <v>1604</v>
      </c>
      <c r="D98" s="118">
        <v>22161</v>
      </c>
      <c r="E98" s="116">
        <v>10.270831537999999</v>
      </c>
      <c r="F98" s="106">
        <v>9.4536716655999999</v>
      </c>
      <c r="G98" s="106">
        <v>11.158625368999999</v>
      </c>
      <c r="H98" s="106">
        <v>4.4110230000000001E-4</v>
      </c>
      <c r="I98" s="107">
        <v>7.2379405261</v>
      </c>
      <c r="J98" s="106">
        <v>6.8922579324999997</v>
      </c>
      <c r="K98" s="106">
        <v>7.6009609003999996</v>
      </c>
      <c r="L98" s="106">
        <v>1.1602634327000001</v>
      </c>
      <c r="M98" s="106">
        <v>1.0679514602</v>
      </c>
      <c r="N98" s="106">
        <v>1.2605547007</v>
      </c>
      <c r="O98" s="118">
        <v>1738</v>
      </c>
      <c r="P98" s="118">
        <v>24199</v>
      </c>
      <c r="Q98" s="116">
        <v>9.4608728287999995</v>
      </c>
      <c r="R98" s="106">
        <v>8.7195053115000007</v>
      </c>
      <c r="S98" s="106">
        <v>10.265274402999999</v>
      </c>
      <c r="T98" s="106">
        <v>1.86341085E-2</v>
      </c>
      <c r="U98" s="107">
        <v>7.1821149634000001</v>
      </c>
      <c r="V98" s="106">
        <v>6.8522724079000001</v>
      </c>
      <c r="W98" s="106">
        <v>7.5278348958999999</v>
      </c>
      <c r="X98" s="106">
        <v>1.1029147666000001</v>
      </c>
      <c r="Y98" s="106">
        <v>1.0164887891000001</v>
      </c>
      <c r="Z98" s="106">
        <v>1.1966890294000001</v>
      </c>
      <c r="AA98" s="118">
        <v>1793</v>
      </c>
      <c r="AB98" s="118">
        <v>26413</v>
      </c>
      <c r="AC98" s="116">
        <v>8.3912892977000002</v>
      </c>
      <c r="AD98" s="106">
        <v>7.7365308456999999</v>
      </c>
      <c r="AE98" s="106">
        <v>9.1014612986000003</v>
      </c>
      <c r="AF98" s="106">
        <v>1.7812040000000001E-4</v>
      </c>
      <c r="AG98" s="107">
        <v>6.7883239313999999</v>
      </c>
      <c r="AH98" s="106">
        <v>6.4812745660999997</v>
      </c>
      <c r="AI98" s="106">
        <v>7.1099197122</v>
      </c>
      <c r="AJ98" s="106">
        <v>1.1680816009999999</v>
      </c>
      <c r="AK98" s="106">
        <v>1.0769381219</v>
      </c>
      <c r="AL98" s="106">
        <v>1.2669387394</v>
      </c>
      <c r="AM98" s="106">
        <v>1.5920278100000001E-2</v>
      </c>
      <c r="AN98" s="106">
        <v>0.88694663269999996</v>
      </c>
      <c r="AO98" s="106">
        <v>0.80452105470000002</v>
      </c>
      <c r="AP98" s="106">
        <v>0.97781695660000001</v>
      </c>
      <c r="AQ98" s="106">
        <v>0.1020675191</v>
      </c>
      <c r="AR98" s="106">
        <v>0.92113990909999999</v>
      </c>
      <c r="AS98" s="106">
        <v>0.83475386200000001</v>
      </c>
      <c r="AT98" s="106">
        <v>1.0164657759</v>
      </c>
      <c r="AU98" s="104">
        <v>1</v>
      </c>
      <c r="AV98" s="104" t="s">
        <v>28</v>
      </c>
      <c r="AW98" s="104">
        <v>3</v>
      </c>
      <c r="AX98" s="104" t="s">
        <v>28</v>
      </c>
      <c r="AY98" s="104" t="s">
        <v>28</v>
      </c>
      <c r="AZ98" s="104" t="s">
        <v>28</v>
      </c>
      <c r="BA98" s="104" t="s">
        <v>28</v>
      </c>
      <c r="BB98" s="104" t="s">
        <v>28</v>
      </c>
      <c r="BC98" s="110" t="s">
        <v>430</v>
      </c>
      <c r="BD98" s="111">
        <v>1604</v>
      </c>
      <c r="BE98" s="111">
        <v>1738</v>
      </c>
      <c r="BF98" s="111">
        <v>1793</v>
      </c>
    </row>
    <row r="99" spans="1:93" x14ac:dyDescent="0.3">
      <c r="A99" s="10"/>
      <c r="B99" t="s">
        <v>108</v>
      </c>
      <c r="C99" s="104">
        <v>3436</v>
      </c>
      <c r="D99" s="118">
        <v>31697</v>
      </c>
      <c r="E99" s="116">
        <v>10.112123331999999</v>
      </c>
      <c r="F99" s="106">
        <v>9.3747048161999995</v>
      </c>
      <c r="G99" s="106">
        <v>10.907547522</v>
      </c>
      <c r="H99" s="106">
        <v>5.7202939999999997E-4</v>
      </c>
      <c r="I99" s="107">
        <v>10.8401426</v>
      </c>
      <c r="J99" s="106">
        <v>10.483678265</v>
      </c>
      <c r="K99" s="106">
        <v>11.208727378000001</v>
      </c>
      <c r="L99" s="106">
        <v>1.1423346674999999</v>
      </c>
      <c r="M99" s="106">
        <v>1.0590308244</v>
      </c>
      <c r="N99" s="106">
        <v>1.2321912286000001</v>
      </c>
      <c r="O99" s="118">
        <v>3306</v>
      </c>
      <c r="P99" s="118">
        <v>32556</v>
      </c>
      <c r="Q99" s="116">
        <v>9.7330397969</v>
      </c>
      <c r="R99" s="106">
        <v>9.0225239771000005</v>
      </c>
      <c r="S99" s="106">
        <v>10.499508111999999</v>
      </c>
      <c r="T99" s="106">
        <v>1.0903213000000001E-3</v>
      </c>
      <c r="U99" s="107">
        <v>10.154810173</v>
      </c>
      <c r="V99" s="106">
        <v>9.8144901754999996</v>
      </c>
      <c r="W99" s="106">
        <v>10.506930855</v>
      </c>
      <c r="X99" s="106">
        <v>1.1346430196999999</v>
      </c>
      <c r="Y99" s="106">
        <v>1.0518136228999999</v>
      </c>
      <c r="Z99" s="106">
        <v>1.2239951586</v>
      </c>
      <c r="AA99" s="118">
        <v>2956</v>
      </c>
      <c r="AB99" s="118">
        <v>33508</v>
      </c>
      <c r="AC99" s="116">
        <v>8.2296624458000007</v>
      </c>
      <c r="AD99" s="106">
        <v>7.6248966769999997</v>
      </c>
      <c r="AE99" s="106">
        <v>8.8823949807000009</v>
      </c>
      <c r="AF99" s="106">
        <v>4.8285100000000002E-4</v>
      </c>
      <c r="AG99" s="107">
        <v>8.8217739047000006</v>
      </c>
      <c r="AH99" s="106">
        <v>8.5094197218000005</v>
      </c>
      <c r="AI99" s="106">
        <v>9.1455936327000007</v>
      </c>
      <c r="AJ99" s="106">
        <v>1.145582871</v>
      </c>
      <c r="AK99" s="106">
        <v>1.0613984576</v>
      </c>
      <c r="AL99" s="106">
        <v>1.2364443391</v>
      </c>
      <c r="AM99" s="106">
        <v>2.0108689999999999E-4</v>
      </c>
      <c r="AN99" s="106">
        <v>0.84553876459999999</v>
      </c>
      <c r="AO99" s="106">
        <v>0.77395892990000004</v>
      </c>
      <c r="AP99" s="106">
        <v>0.92373868280000004</v>
      </c>
      <c r="AQ99" s="106">
        <v>0.39166803890000002</v>
      </c>
      <c r="AR99" s="106">
        <v>0.96251197470000005</v>
      </c>
      <c r="AS99" s="106">
        <v>0.88193789560000002</v>
      </c>
      <c r="AT99" s="106">
        <v>1.0504473229</v>
      </c>
      <c r="AU99" s="104">
        <v>1</v>
      </c>
      <c r="AV99" s="104">
        <v>2</v>
      </c>
      <c r="AW99" s="104">
        <v>3</v>
      </c>
      <c r="AX99" s="104" t="s">
        <v>28</v>
      </c>
      <c r="AY99" s="104" t="s">
        <v>228</v>
      </c>
      <c r="AZ99" s="104" t="s">
        <v>28</v>
      </c>
      <c r="BA99" s="104" t="s">
        <v>28</v>
      </c>
      <c r="BB99" s="104" t="s">
        <v>28</v>
      </c>
      <c r="BC99" s="110" t="s">
        <v>234</v>
      </c>
      <c r="BD99" s="111">
        <v>3436</v>
      </c>
      <c r="BE99" s="111">
        <v>3306</v>
      </c>
      <c r="BF99" s="111">
        <v>2956</v>
      </c>
    </row>
    <row r="100" spans="1:93" x14ac:dyDescent="0.3">
      <c r="A100" s="10"/>
      <c r="B100" t="s">
        <v>109</v>
      </c>
      <c r="C100" s="104">
        <v>1030</v>
      </c>
      <c r="D100" s="118">
        <v>13579</v>
      </c>
      <c r="E100" s="116">
        <v>13.129266931</v>
      </c>
      <c r="F100" s="106">
        <v>11.988261296999999</v>
      </c>
      <c r="G100" s="106">
        <v>14.378869952000001</v>
      </c>
      <c r="H100" s="106">
        <v>1.9323310000000001E-17</v>
      </c>
      <c r="I100" s="107">
        <v>7.5852419177000003</v>
      </c>
      <c r="J100" s="106">
        <v>7.1358707828999997</v>
      </c>
      <c r="K100" s="106">
        <v>8.0629115493000008</v>
      </c>
      <c r="L100" s="106">
        <v>1.4831718602999999</v>
      </c>
      <c r="M100" s="106">
        <v>1.3542760538</v>
      </c>
      <c r="N100" s="106">
        <v>1.6243355709</v>
      </c>
      <c r="O100" s="118">
        <v>1004</v>
      </c>
      <c r="P100" s="118">
        <v>14405</v>
      </c>
      <c r="Q100" s="116">
        <v>12.127153530999999</v>
      </c>
      <c r="R100" s="106">
        <v>11.071247248000001</v>
      </c>
      <c r="S100" s="106">
        <v>13.283765547</v>
      </c>
      <c r="T100" s="106">
        <v>9.3703680000000001E-14</v>
      </c>
      <c r="U100" s="107">
        <v>6.9698021519999998</v>
      </c>
      <c r="V100" s="106">
        <v>6.5517417075999997</v>
      </c>
      <c r="W100" s="106">
        <v>7.4145386381999998</v>
      </c>
      <c r="X100" s="106">
        <v>1.4137402486999999</v>
      </c>
      <c r="Y100" s="106">
        <v>1.2906464652</v>
      </c>
      <c r="Z100" s="106">
        <v>1.5485739468999999</v>
      </c>
      <c r="AA100" s="118">
        <v>897</v>
      </c>
      <c r="AB100" s="118">
        <v>14636</v>
      </c>
      <c r="AC100" s="116">
        <v>10.265310151</v>
      </c>
      <c r="AD100" s="106">
        <v>9.3434529279999996</v>
      </c>
      <c r="AE100" s="106">
        <v>11.278120981000001</v>
      </c>
      <c r="AF100" s="106">
        <v>1.04606E-13</v>
      </c>
      <c r="AG100" s="107">
        <v>6.1287236949999997</v>
      </c>
      <c r="AH100" s="106">
        <v>5.7404937696999996</v>
      </c>
      <c r="AI100" s="106">
        <v>6.5432096326</v>
      </c>
      <c r="AJ100" s="106">
        <v>1.4289484595999999</v>
      </c>
      <c r="AK100" s="106">
        <v>1.3006243818000001</v>
      </c>
      <c r="AL100" s="106">
        <v>1.5699334327000001</v>
      </c>
      <c r="AM100" s="106">
        <v>4.7813691999999998E-3</v>
      </c>
      <c r="AN100" s="106">
        <v>0.84647317489999996</v>
      </c>
      <c r="AO100" s="106">
        <v>0.75392439649999998</v>
      </c>
      <c r="AP100" s="106">
        <v>0.95038287529999999</v>
      </c>
      <c r="AQ100" s="106">
        <v>0.1678087962</v>
      </c>
      <c r="AR100" s="106">
        <v>0.92367331659999996</v>
      </c>
      <c r="AS100" s="106">
        <v>0.82512514550000005</v>
      </c>
      <c r="AT100" s="106">
        <v>1.0339915108</v>
      </c>
      <c r="AU100" s="104">
        <v>1</v>
      </c>
      <c r="AV100" s="104">
        <v>2</v>
      </c>
      <c r="AW100" s="104">
        <v>3</v>
      </c>
      <c r="AX100" s="104" t="s">
        <v>28</v>
      </c>
      <c r="AY100" s="104" t="s">
        <v>228</v>
      </c>
      <c r="AZ100" s="104" t="s">
        <v>28</v>
      </c>
      <c r="BA100" s="104" t="s">
        <v>28</v>
      </c>
      <c r="BB100" s="104" t="s">
        <v>28</v>
      </c>
      <c r="BC100" s="110" t="s">
        <v>234</v>
      </c>
      <c r="BD100" s="111">
        <v>1030</v>
      </c>
      <c r="BE100" s="111">
        <v>1004</v>
      </c>
      <c r="BF100" s="111">
        <v>897</v>
      </c>
    </row>
    <row r="101" spans="1:93" x14ac:dyDescent="0.3">
      <c r="A101" s="10"/>
      <c r="B101" t="s">
        <v>152</v>
      </c>
      <c r="C101" s="104">
        <v>684</v>
      </c>
      <c r="D101" s="118">
        <v>14342</v>
      </c>
      <c r="E101" s="116">
        <v>8.8502734399000005</v>
      </c>
      <c r="F101" s="106">
        <v>8.0014794854000009</v>
      </c>
      <c r="G101" s="106">
        <v>9.7891071400000005</v>
      </c>
      <c r="H101" s="106">
        <v>0.99670310129999995</v>
      </c>
      <c r="I101" s="107">
        <v>4.7692093153000004</v>
      </c>
      <c r="J101" s="106">
        <v>4.4248635117999999</v>
      </c>
      <c r="K101" s="106">
        <v>5.1403523369000004</v>
      </c>
      <c r="L101" s="106">
        <v>0.99978746650000005</v>
      </c>
      <c r="M101" s="106">
        <v>0.9039018915</v>
      </c>
      <c r="N101" s="106">
        <v>1.1058445474</v>
      </c>
      <c r="O101" s="118">
        <v>827</v>
      </c>
      <c r="P101" s="118">
        <v>15235</v>
      </c>
      <c r="Q101" s="116">
        <v>8.6253819115999999</v>
      </c>
      <c r="R101" s="106">
        <v>7.8407086845</v>
      </c>
      <c r="S101" s="106">
        <v>9.4885827435000003</v>
      </c>
      <c r="T101" s="106">
        <v>0.90999781619999998</v>
      </c>
      <c r="U101" s="107">
        <v>5.4282901213999999</v>
      </c>
      <c r="V101" s="106">
        <v>5.0706527863000002</v>
      </c>
      <c r="W101" s="106">
        <v>5.8111519135999998</v>
      </c>
      <c r="X101" s="106">
        <v>1.0055162193</v>
      </c>
      <c r="Y101" s="106">
        <v>0.91404181679999996</v>
      </c>
      <c r="Z101" s="106">
        <v>1.1061450895</v>
      </c>
      <c r="AA101" s="118">
        <v>878</v>
      </c>
      <c r="AB101" s="118">
        <v>16477</v>
      </c>
      <c r="AC101" s="116">
        <v>7.4914960866999998</v>
      </c>
      <c r="AD101" s="106">
        <v>6.8214296998000004</v>
      </c>
      <c r="AE101" s="106">
        <v>8.2273828343000002</v>
      </c>
      <c r="AF101" s="106">
        <v>0.3803662196</v>
      </c>
      <c r="AG101" s="107">
        <v>5.3286399222999998</v>
      </c>
      <c r="AH101" s="106">
        <v>4.9875781483999999</v>
      </c>
      <c r="AI101" s="106">
        <v>5.6930242649</v>
      </c>
      <c r="AJ101" s="106">
        <v>1.0428288708</v>
      </c>
      <c r="AK101" s="106">
        <v>0.94955450139999997</v>
      </c>
      <c r="AL101" s="106">
        <v>1.1452655453</v>
      </c>
      <c r="AM101" s="106">
        <v>2.0134786299999999E-2</v>
      </c>
      <c r="AN101" s="106">
        <v>0.86854079780000004</v>
      </c>
      <c r="AO101" s="106">
        <v>0.77119573299999999</v>
      </c>
      <c r="AP101" s="106">
        <v>0.97817335480000001</v>
      </c>
      <c r="AQ101" s="106">
        <v>0.68462464570000003</v>
      </c>
      <c r="AR101" s="106">
        <v>0.97458931299999996</v>
      </c>
      <c r="AS101" s="106">
        <v>0.86075487770000003</v>
      </c>
      <c r="AT101" s="106">
        <v>1.1034782997000001</v>
      </c>
      <c r="AU101" s="104" t="s">
        <v>28</v>
      </c>
      <c r="AV101" s="104" t="s">
        <v>28</v>
      </c>
      <c r="AW101" s="104" t="s">
        <v>28</v>
      </c>
      <c r="AX101" s="104" t="s">
        <v>28</v>
      </c>
      <c r="AY101" s="104" t="s">
        <v>28</v>
      </c>
      <c r="AZ101" s="104" t="s">
        <v>28</v>
      </c>
      <c r="BA101" s="104" t="s">
        <v>28</v>
      </c>
      <c r="BB101" s="104" t="s">
        <v>28</v>
      </c>
      <c r="BC101" s="110" t="s">
        <v>28</v>
      </c>
      <c r="BD101" s="111">
        <v>684</v>
      </c>
      <c r="BE101" s="111">
        <v>827</v>
      </c>
      <c r="BF101" s="111">
        <v>878</v>
      </c>
    </row>
    <row r="102" spans="1:93" x14ac:dyDescent="0.3">
      <c r="A102" s="10"/>
      <c r="B102" t="s">
        <v>153</v>
      </c>
      <c r="C102" s="104">
        <v>895</v>
      </c>
      <c r="D102" s="118">
        <v>10693</v>
      </c>
      <c r="E102" s="116">
        <v>12.720084147</v>
      </c>
      <c r="F102" s="106">
        <v>11.582612656</v>
      </c>
      <c r="G102" s="106">
        <v>13.969261124999999</v>
      </c>
      <c r="H102" s="106">
        <v>3.3282260000000001E-14</v>
      </c>
      <c r="I102" s="107">
        <v>8.3699616571999993</v>
      </c>
      <c r="J102" s="106">
        <v>7.8391854545999999</v>
      </c>
      <c r="K102" s="106">
        <v>8.9366756978000002</v>
      </c>
      <c r="L102" s="106">
        <v>1.4369477721999999</v>
      </c>
      <c r="M102" s="106">
        <v>1.3084512068</v>
      </c>
      <c r="N102" s="106">
        <v>1.5780633541</v>
      </c>
      <c r="O102" s="118">
        <v>860</v>
      </c>
      <c r="P102" s="118">
        <v>11777</v>
      </c>
      <c r="Q102" s="116">
        <v>11.568840768999999</v>
      </c>
      <c r="R102" s="106">
        <v>10.530839458000001</v>
      </c>
      <c r="S102" s="106">
        <v>12.709155548</v>
      </c>
      <c r="T102" s="106">
        <v>4.4860389999999998E-10</v>
      </c>
      <c r="U102" s="107">
        <v>7.3023690243999999</v>
      </c>
      <c r="V102" s="106">
        <v>6.8302727181999998</v>
      </c>
      <c r="W102" s="106">
        <v>7.8070957877999998</v>
      </c>
      <c r="X102" s="106">
        <v>1.3486541407999999</v>
      </c>
      <c r="Y102" s="106">
        <v>1.2276476549999999</v>
      </c>
      <c r="Z102" s="106">
        <v>1.4815879653999999</v>
      </c>
      <c r="AA102" s="118">
        <v>788</v>
      </c>
      <c r="AB102" s="118">
        <v>12566</v>
      </c>
      <c r="AC102" s="116">
        <v>9.6783352000999994</v>
      </c>
      <c r="AD102" s="106">
        <v>8.7920866868999994</v>
      </c>
      <c r="AE102" s="106">
        <v>10.653918186</v>
      </c>
      <c r="AF102" s="106">
        <v>1.1806345999999999E-9</v>
      </c>
      <c r="AG102" s="107">
        <v>6.2708897023999999</v>
      </c>
      <c r="AH102" s="106">
        <v>5.8479865170999998</v>
      </c>
      <c r="AI102" s="106">
        <v>6.7243755683000002</v>
      </c>
      <c r="AJ102" s="106">
        <v>1.347240558</v>
      </c>
      <c r="AK102" s="106">
        <v>1.2238732725000001</v>
      </c>
      <c r="AL102" s="106">
        <v>1.4830433525</v>
      </c>
      <c r="AM102" s="106">
        <v>3.4683081999999999E-3</v>
      </c>
      <c r="AN102" s="106">
        <v>0.83658643020000001</v>
      </c>
      <c r="AO102" s="106">
        <v>0.74224862700000005</v>
      </c>
      <c r="AP102" s="106">
        <v>0.94291431429999994</v>
      </c>
      <c r="AQ102" s="106">
        <v>0.1131797562</v>
      </c>
      <c r="AR102" s="106">
        <v>0.90949404379999998</v>
      </c>
      <c r="AS102" s="106">
        <v>0.80876583820000003</v>
      </c>
      <c r="AT102" s="106">
        <v>1.0227675016</v>
      </c>
      <c r="AU102" s="104">
        <v>1</v>
      </c>
      <c r="AV102" s="104">
        <v>2</v>
      </c>
      <c r="AW102" s="104">
        <v>3</v>
      </c>
      <c r="AX102" s="104" t="s">
        <v>28</v>
      </c>
      <c r="AY102" s="104" t="s">
        <v>228</v>
      </c>
      <c r="AZ102" s="104" t="s">
        <v>28</v>
      </c>
      <c r="BA102" s="104" t="s">
        <v>28</v>
      </c>
      <c r="BB102" s="104" t="s">
        <v>28</v>
      </c>
      <c r="BC102" s="110" t="s">
        <v>234</v>
      </c>
      <c r="BD102" s="111">
        <v>895</v>
      </c>
      <c r="BE102" s="111">
        <v>860</v>
      </c>
      <c r="BF102" s="111">
        <v>788</v>
      </c>
    </row>
    <row r="103" spans="1:93" x14ac:dyDescent="0.3">
      <c r="A103" s="10"/>
      <c r="B103" t="s">
        <v>110</v>
      </c>
      <c r="C103" s="104">
        <v>2636</v>
      </c>
      <c r="D103" s="118">
        <v>25949</v>
      </c>
      <c r="E103" s="116">
        <v>10.731325514</v>
      </c>
      <c r="F103" s="106">
        <v>9.9267863550000008</v>
      </c>
      <c r="G103" s="106">
        <v>11.601070395000001</v>
      </c>
      <c r="H103" s="106">
        <v>1.2881543E-6</v>
      </c>
      <c r="I103" s="107">
        <v>10.158387606</v>
      </c>
      <c r="J103" s="106">
        <v>9.7779030688000006</v>
      </c>
      <c r="K103" s="106">
        <v>10.553677821999999</v>
      </c>
      <c r="L103" s="106">
        <v>1.2122839843</v>
      </c>
      <c r="M103" s="106">
        <v>1.1213977340000001</v>
      </c>
      <c r="N103" s="106">
        <v>1.3105363192999999</v>
      </c>
      <c r="O103" s="118">
        <v>2695</v>
      </c>
      <c r="P103" s="118">
        <v>26712</v>
      </c>
      <c r="Q103" s="116">
        <v>10.263848951</v>
      </c>
      <c r="R103" s="106">
        <v>9.5001371421999998</v>
      </c>
      <c r="S103" s="106">
        <v>11.088955214</v>
      </c>
      <c r="T103" s="106">
        <v>5.4167369999999997E-6</v>
      </c>
      <c r="U103" s="107">
        <v>10.089098532</v>
      </c>
      <c r="V103" s="106">
        <v>9.7152905444000002</v>
      </c>
      <c r="W103" s="106">
        <v>10.477289252</v>
      </c>
      <c r="X103" s="106">
        <v>1.1965228553</v>
      </c>
      <c r="Y103" s="106">
        <v>1.10749206</v>
      </c>
      <c r="Z103" s="106">
        <v>1.2927107967</v>
      </c>
      <c r="AA103" s="118">
        <v>2543</v>
      </c>
      <c r="AB103" s="118">
        <v>26627</v>
      </c>
      <c r="AC103" s="116">
        <v>9.4145940898999996</v>
      </c>
      <c r="AD103" s="106">
        <v>8.7061928055000006</v>
      </c>
      <c r="AE103" s="106">
        <v>10.180636227000001</v>
      </c>
      <c r="AF103" s="106">
        <v>1.238789E-11</v>
      </c>
      <c r="AG103" s="107">
        <v>9.5504563038000008</v>
      </c>
      <c r="AH103" s="106">
        <v>9.1863848527999998</v>
      </c>
      <c r="AI103" s="106">
        <v>9.9289565016000001</v>
      </c>
      <c r="AJ103" s="106">
        <v>1.3105273513</v>
      </c>
      <c r="AK103" s="106">
        <v>1.2119166995999999</v>
      </c>
      <c r="AL103" s="106">
        <v>1.4171617068</v>
      </c>
      <c r="AM103" s="106">
        <v>6.3969573200000004E-2</v>
      </c>
      <c r="AN103" s="106">
        <v>0.91725766180000001</v>
      </c>
      <c r="AO103" s="106">
        <v>0.83715233560000002</v>
      </c>
      <c r="AP103" s="106">
        <v>1.0050280962</v>
      </c>
      <c r="AQ103" s="106">
        <v>0.33549026310000002</v>
      </c>
      <c r="AR103" s="106">
        <v>0.9564381341</v>
      </c>
      <c r="AS103" s="106">
        <v>0.87356073229999998</v>
      </c>
      <c r="AT103" s="106">
        <v>1.0471783707</v>
      </c>
      <c r="AU103" s="104">
        <v>1</v>
      </c>
      <c r="AV103" s="104">
        <v>2</v>
      </c>
      <c r="AW103" s="104">
        <v>3</v>
      </c>
      <c r="AX103" s="104" t="s">
        <v>28</v>
      </c>
      <c r="AY103" s="104" t="s">
        <v>28</v>
      </c>
      <c r="AZ103" s="104" t="s">
        <v>28</v>
      </c>
      <c r="BA103" s="104" t="s">
        <v>28</v>
      </c>
      <c r="BB103" s="104" t="s">
        <v>28</v>
      </c>
      <c r="BC103" s="110" t="s">
        <v>230</v>
      </c>
      <c r="BD103" s="111">
        <v>2636</v>
      </c>
      <c r="BE103" s="111">
        <v>2695</v>
      </c>
      <c r="BF103" s="111">
        <v>2543</v>
      </c>
    </row>
    <row r="104" spans="1:93" x14ac:dyDescent="0.3">
      <c r="A104" s="10"/>
      <c r="B104" t="s">
        <v>111</v>
      </c>
      <c r="C104" s="104">
        <v>2138</v>
      </c>
      <c r="D104" s="118">
        <v>21666</v>
      </c>
      <c r="E104" s="116">
        <v>10.506350031</v>
      </c>
      <c r="F104" s="106">
        <v>9.6970640854999992</v>
      </c>
      <c r="G104" s="106">
        <v>11.383176391999999</v>
      </c>
      <c r="H104" s="106">
        <v>2.8014600000000001E-5</v>
      </c>
      <c r="I104" s="107">
        <v>9.8679959383</v>
      </c>
      <c r="J104" s="106">
        <v>9.4584512945999997</v>
      </c>
      <c r="K104" s="106">
        <v>10.295273592999999</v>
      </c>
      <c r="L104" s="106">
        <v>1.1868692138000001</v>
      </c>
      <c r="M104" s="106">
        <v>1.095446734</v>
      </c>
      <c r="N104" s="106">
        <v>1.2859215212999999</v>
      </c>
      <c r="O104" s="118">
        <v>2078</v>
      </c>
      <c r="P104" s="118">
        <v>22644</v>
      </c>
      <c r="Q104" s="116">
        <v>10.159058279</v>
      </c>
      <c r="R104" s="106">
        <v>9.3799863343999998</v>
      </c>
      <c r="S104" s="106">
        <v>11.002837472</v>
      </c>
      <c r="T104" s="106">
        <v>3.24826E-5</v>
      </c>
      <c r="U104" s="107">
        <v>9.1768238827000008</v>
      </c>
      <c r="V104" s="106">
        <v>8.7906216643999997</v>
      </c>
      <c r="W104" s="106">
        <v>9.5799932916999992</v>
      </c>
      <c r="X104" s="106">
        <v>1.1843067329999999</v>
      </c>
      <c r="Y104" s="106">
        <v>1.0934853079</v>
      </c>
      <c r="Z104" s="106">
        <v>1.2826714978</v>
      </c>
      <c r="AA104" s="118">
        <v>1959</v>
      </c>
      <c r="AB104" s="118">
        <v>23549</v>
      </c>
      <c r="AC104" s="116">
        <v>9.1554104147000004</v>
      </c>
      <c r="AD104" s="106">
        <v>8.4487330672999992</v>
      </c>
      <c r="AE104" s="106">
        <v>9.9211963727000008</v>
      </c>
      <c r="AF104" s="106">
        <v>3.2751763999999999E-9</v>
      </c>
      <c r="AG104" s="107">
        <v>8.3188245784999992</v>
      </c>
      <c r="AH104" s="106">
        <v>7.9584845338000001</v>
      </c>
      <c r="AI104" s="106">
        <v>8.6954799087999994</v>
      </c>
      <c r="AJ104" s="106">
        <v>1.2744485472</v>
      </c>
      <c r="AK104" s="106">
        <v>1.1760778704999999</v>
      </c>
      <c r="AL104" s="106">
        <v>1.3810472422</v>
      </c>
      <c r="AM104" s="106">
        <v>3.2304856200000003E-2</v>
      </c>
      <c r="AN104" s="106">
        <v>0.90120660429999999</v>
      </c>
      <c r="AO104" s="106">
        <v>0.81933452669999995</v>
      </c>
      <c r="AP104" s="106">
        <v>0.99125975669999999</v>
      </c>
      <c r="AQ104" s="106">
        <v>0.4862847461</v>
      </c>
      <c r="AR104" s="106">
        <v>0.96694458579999998</v>
      </c>
      <c r="AS104" s="106">
        <v>0.87964097510000006</v>
      </c>
      <c r="AT104" s="106">
        <v>1.062913005</v>
      </c>
      <c r="AU104" s="104">
        <v>1</v>
      </c>
      <c r="AV104" s="104">
        <v>2</v>
      </c>
      <c r="AW104" s="104">
        <v>3</v>
      </c>
      <c r="AX104" s="104" t="s">
        <v>28</v>
      </c>
      <c r="AY104" s="104" t="s">
        <v>28</v>
      </c>
      <c r="AZ104" s="104" t="s">
        <v>28</v>
      </c>
      <c r="BA104" s="104" t="s">
        <v>28</v>
      </c>
      <c r="BB104" s="104" t="s">
        <v>28</v>
      </c>
      <c r="BC104" s="110" t="s">
        <v>230</v>
      </c>
      <c r="BD104" s="111">
        <v>2138</v>
      </c>
      <c r="BE104" s="111">
        <v>2078</v>
      </c>
      <c r="BF104" s="111">
        <v>1959</v>
      </c>
    </row>
    <row r="105" spans="1:93" x14ac:dyDescent="0.3">
      <c r="A105" s="10"/>
      <c r="B105" s="3" t="s">
        <v>167</v>
      </c>
      <c r="C105" s="114">
        <v>56</v>
      </c>
      <c r="D105" s="117">
        <v>698</v>
      </c>
      <c r="E105" s="113">
        <v>15.798132358</v>
      </c>
      <c r="F105" s="112">
        <v>12.015946284</v>
      </c>
      <c r="G105" s="112">
        <v>20.770814058999999</v>
      </c>
      <c r="H105" s="112">
        <v>3.3463400000000002E-5</v>
      </c>
      <c r="I105" s="115">
        <v>8.0229226361000006</v>
      </c>
      <c r="J105" s="112">
        <v>6.1742756355999999</v>
      </c>
      <c r="K105" s="112">
        <v>10.425075171</v>
      </c>
      <c r="L105" s="112">
        <v>1.7846651669</v>
      </c>
      <c r="M105" s="112">
        <v>1.3574035394999999</v>
      </c>
      <c r="N105" s="112">
        <v>2.3464133290000002</v>
      </c>
      <c r="O105" s="117">
        <v>35</v>
      </c>
      <c r="P105" s="117">
        <v>739</v>
      </c>
      <c r="Q105" s="113">
        <v>8.7054513417999999</v>
      </c>
      <c r="R105" s="112">
        <v>6.1914438124000002</v>
      </c>
      <c r="S105" s="112">
        <v>12.240260166000001</v>
      </c>
      <c r="T105" s="112">
        <v>0.93243425040000005</v>
      </c>
      <c r="U105" s="115">
        <v>4.7361299053000003</v>
      </c>
      <c r="V105" s="112">
        <v>3.4005117887999998</v>
      </c>
      <c r="W105" s="112">
        <v>6.5963383964000002</v>
      </c>
      <c r="X105" s="112">
        <v>1.0148504275000001</v>
      </c>
      <c r="Y105" s="112">
        <v>0.72177640799999998</v>
      </c>
      <c r="Z105" s="112">
        <v>1.4269258162</v>
      </c>
      <c r="AA105" s="117">
        <v>31</v>
      </c>
      <c r="AB105" s="117">
        <v>701</v>
      </c>
      <c r="AC105" s="113">
        <v>7.3841059555999999</v>
      </c>
      <c r="AD105" s="112">
        <v>5.1446084212000001</v>
      </c>
      <c r="AE105" s="112">
        <v>10.598478310000001</v>
      </c>
      <c r="AF105" s="112">
        <v>0.88144404160000001</v>
      </c>
      <c r="AG105" s="115">
        <v>4.4222539230000004</v>
      </c>
      <c r="AH105" s="112">
        <v>3.1100213155</v>
      </c>
      <c r="AI105" s="112">
        <v>6.2881658275000003</v>
      </c>
      <c r="AJ105" s="112">
        <v>1.0278799837000001</v>
      </c>
      <c r="AK105" s="112">
        <v>0.71613815560000005</v>
      </c>
      <c r="AL105" s="112">
        <v>1.4753260283</v>
      </c>
      <c r="AM105" s="112">
        <v>0.51274728550000004</v>
      </c>
      <c r="AN105" s="112">
        <v>0.84821632629999999</v>
      </c>
      <c r="AO105" s="112">
        <v>0.51812472259999998</v>
      </c>
      <c r="AP105" s="112">
        <v>1.3886056865</v>
      </c>
      <c r="AQ105" s="112">
        <v>6.9383365000000004E-3</v>
      </c>
      <c r="AR105" s="112">
        <v>0.55104306920000001</v>
      </c>
      <c r="AS105" s="112">
        <v>0.35751496329999999</v>
      </c>
      <c r="AT105" s="112">
        <v>0.84933078409999996</v>
      </c>
      <c r="AU105" s="114">
        <v>1</v>
      </c>
      <c r="AV105" s="114" t="s">
        <v>28</v>
      </c>
      <c r="AW105" s="114" t="s">
        <v>28</v>
      </c>
      <c r="AX105" s="114" t="s">
        <v>28</v>
      </c>
      <c r="AY105" s="114" t="s">
        <v>28</v>
      </c>
      <c r="AZ105" s="114" t="s">
        <v>28</v>
      </c>
      <c r="BA105" s="114" t="s">
        <v>28</v>
      </c>
      <c r="BB105" s="114" t="s">
        <v>28</v>
      </c>
      <c r="BC105" s="108">
        <v>-1</v>
      </c>
      <c r="BD105" s="109">
        <v>56</v>
      </c>
      <c r="BE105" s="109">
        <v>35</v>
      </c>
      <c r="BF105" s="109">
        <v>31</v>
      </c>
      <c r="CO105" s="4"/>
    </row>
    <row r="106" spans="1:93" x14ac:dyDescent="0.3">
      <c r="A106" s="10"/>
      <c r="B106" t="s">
        <v>115</v>
      </c>
      <c r="C106" s="104">
        <v>1682</v>
      </c>
      <c r="D106" s="118">
        <v>29699</v>
      </c>
      <c r="E106" s="116">
        <v>8.8632261948999993</v>
      </c>
      <c r="F106" s="106">
        <v>8.1717437330999996</v>
      </c>
      <c r="G106" s="106">
        <v>9.6132210146000006</v>
      </c>
      <c r="H106" s="106">
        <v>0.97594003669999996</v>
      </c>
      <c r="I106" s="107">
        <v>5.6634903532000003</v>
      </c>
      <c r="J106" s="106">
        <v>5.3991988707000003</v>
      </c>
      <c r="K106" s="106">
        <v>5.9407189379999998</v>
      </c>
      <c r="L106" s="106">
        <v>1.0012506984</v>
      </c>
      <c r="M106" s="106">
        <v>0.92313610639999999</v>
      </c>
      <c r="N106" s="106">
        <v>1.0859752467999999</v>
      </c>
      <c r="O106" s="118">
        <v>1702</v>
      </c>
      <c r="P106" s="118">
        <v>31102</v>
      </c>
      <c r="Q106" s="116">
        <v>8.2439382165000001</v>
      </c>
      <c r="R106" s="106">
        <v>7.6060431136000002</v>
      </c>
      <c r="S106" s="106">
        <v>8.9353315912000006</v>
      </c>
      <c r="T106" s="106">
        <v>0.33359394069999998</v>
      </c>
      <c r="U106" s="107">
        <v>5.4723168928000003</v>
      </c>
      <c r="V106" s="106">
        <v>5.2184160602</v>
      </c>
      <c r="W106" s="106">
        <v>5.7385712120000001</v>
      </c>
      <c r="X106" s="106">
        <v>0.96104887549999995</v>
      </c>
      <c r="Y106" s="106">
        <v>0.88668534259999998</v>
      </c>
      <c r="Z106" s="106">
        <v>1.0416490460000001</v>
      </c>
      <c r="AA106" s="118">
        <v>1663</v>
      </c>
      <c r="AB106" s="118">
        <v>30508</v>
      </c>
      <c r="AC106" s="116">
        <v>7.5892074109000003</v>
      </c>
      <c r="AD106" s="106">
        <v>6.9986226641</v>
      </c>
      <c r="AE106" s="106">
        <v>8.2296291555999996</v>
      </c>
      <c r="AF106" s="106">
        <v>0.18414821689999999</v>
      </c>
      <c r="AG106" s="107">
        <v>5.4510292382000003</v>
      </c>
      <c r="AH106" s="106">
        <v>5.1952379534000004</v>
      </c>
      <c r="AI106" s="106">
        <v>5.7194145913999996</v>
      </c>
      <c r="AJ106" s="106">
        <v>1.0564304517000001</v>
      </c>
      <c r="AK106" s="106">
        <v>0.97422006039999998</v>
      </c>
      <c r="AL106" s="106">
        <v>1.1455782370000001</v>
      </c>
      <c r="AM106" s="106">
        <v>9.2679531900000001E-2</v>
      </c>
      <c r="AN106" s="106">
        <v>0.92058033569999997</v>
      </c>
      <c r="AO106" s="106">
        <v>0.835930332</v>
      </c>
      <c r="AP106" s="106">
        <v>1.0138023732999999</v>
      </c>
      <c r="AQ106" s="106">
        <v>0.13991688269999999</v>
      </c>
      <c r="AR106" s="106">
        <v>0.93012837940000004</v>
      </c>
      <c r="AS106" s="106">
        <v>0.8448394857</v>
      </c>
      <c r="AT106" s="106">
        <v>1.0240274238</v>
      </c>
      <c r="AU106" s="104" t="s">
        <v>28</v>
      </c>
      <c r="AV106" s="104" t="s">
        <v>28</v>
      </c>
      <c r="AW106" s="104" t="s">
        <v>28</v>
      </c>
      <c r="AX106" s="104" t="s">
        <v>28</v>
      </c>
      <c r="AY106" s="104" t="s">
        <v>28</v>
      </c>
      <c r="AZ106" s="104" t="s">
        <v>28</v>
      </c>
      <c r="BA106" s="104" t="s">
        <v>28</v>
      </c>
      <c r="BB106" s="104" t="s">
        <v>28</v>
      </c>
      <c r="BC106" s="110" t="s">
        <v>28</v>
      </c>
      <c r="BD106" s="111">
        <v>1682</v>
      </c>
      <c r="BE106" s="111">
        <v>1702</v>
      </c>
      <c r="BF106" s="111">
        <v>1663</v>
      </c>
    </row>
    <row r="107" spans="1:93" x14ac:dyDescent="0.3">
      <c r="A107" s="10"/>
      <c r="B107" t="s">
        <v>116</v>
      </c>
      <c r="C107" s="104">
        <v>1821</v>
      </c>
      <c r="D107" s="118">
        <v>27498</v>
      </c>
      <c r="E107" s="116">
        <v>10.760664809</v>
      </c>
      <c r="F107" s="106">
        <v>9.9296409617000005</v>
      </c>
      <c r="G107" s="106">
        <v>11.661238063000001</v>
      </c>
      <c r="H107" s="106">
        <v>1.9263097000000001E-6</v>
      </c>
      <c r="I107" s="107">
        <v>6.6222998035999998</v>
      </c>
      <c r="J107" s="106">
        <v>6.3250191600000001</v>
      </c>
      <c r="K107" s="106">
        <v>6.9335528603999999</v>
      </c>
      <c r="L107" s="106">
        <v>1.2155983519</v>
      </c>
      <c r="M107" s="106">
        <v>1.1217202099000001</v>
      </c>
      <c r="N107" s="106">
        <v>1.3173332710000001</v>
      </c>
      <c r="O107" s="118">
        <v>1789</v>
      </c>
      <c r="P107" s="118">
        <v>29156</v>
      </c>
      <c r="Q107" s="116">
        <v>10.226065765</v>
      </c>
      <c r="R107" s="106">
        <v>9.4374719575999997</v>
      </c>
      <c r="S107" s="106">
        <v>11.080554359000001</v>
      </c>
      <c r="T107" s="106">
        <v>1.7719799999999999E-5</v>
      </c>
      <c r="U107" s="107">
        <v>6.1359582932999999</v>
      </c>
      <c r="V107" s="106">
        <v>5.8581137476</v>
      </c>
      <c r="W107" s="106">
        <v>6.4269807312999996</v>
      </c>
      <c r="X107" s="106">
        <v>1.1921182264000001</v>
      </c>
      <c r="Y107" s="106">
        <v>1.1001867766</v>
      </c>
      <c r="Z107" s="106">
        <v>1.2917314550000001</v>
      </c>
      <c r="AA107" s="118">
        <v>1607</v>
      </c>
      <c r="AB107" s="118">
        <v>28044</v>
      </c>
      <c r="AC107" s="116">
        <v>8.8814729967999995</v>
      </c>
      <c r="AD107" s="106">
        <v>8.1820668270999999</v>
      </c>
      <c r="AE107" s="106">
        <v>9.6406646704999996</v>
      </c>
      <c r="AF107" s="106">
        <v>3.9975341E-7</v>
      </c>
      <c r="AG107" s="107">
        <v>5.7302809870000004</v>
      </c>
      <c r="AH107" s="106">
        <v>5.4568532887999996</v>
      </c>
      <c r="AI107" s="106">
        <v>6.0174093844999996</v>
      </c>
      <c r="AJ107" s="106">
        <v>1.2363159974</v>
      </c>
      <c r="AK107" s="106">
        <v>1.1389574808</v>
      </c>
      <c r="AL107" s="106">
        <v>1.3419967568</v>
      </c>
      <c r="AM107" s="106">
        <v>4.4225452E-3</v>
      </c>
      <c r="AN107" s="106">
        <v>0.86851318980000003</v>
      </c>
      <c r="AO107" s="106">
        <v>0.78816720419999997</v>
      </c>
      <c r="AP107" s="106">
        <v>0.95704966759999999</v>
      </c>
      <c r="AQ107" s="106">
        <v>0.29420227119999998</v>
      </c>
      <c r="AR107" s="106">
        <v>0.95031914350000002</v>
      </c>
      <c r="AS107" s="106">
        <v>0.86400942619999999</v>
      </c>
      <c r="AT107" s="106">
        <v>1.0452507197000001</v>
      </c>
      <c r="AU107" s="104">
        <v>1</v>
      </c>
      <c r="AV107" s="104">
        <v>2</v>
      </c>
      <c r="AW107" s="104">
        <v>3</v>
      </c>
      <c r="AX107" s="104" t="s">
        <v>28</v>
      </c>
      <c r="AY107" s="104" t="s">
        <v>228</v>
      </c>
      <c r="AZ107" s="104" t="s">
        <v>28</v>
      </c>
      <c r="BA107" s="104" t="s">
        <v>28</v>
      </c>
      <c r="BB107" s="104" t="s">
        <v>28</v>
      </c>
      <c r="BC107" s="110" t="s">
        <v>234</v>
      </c>
      <c r="BD107" s="111">
        <v>1821</v>
      </c>
      <c r="BE107" s="111">
        <v>1789</v>
      </c>
      <c r="BF107" s="111">
        <v>1607</v>
      </c>
    </row>
    <row r="108" spans="1:93" x14ac:dyDescent="0.3">
      <c r="A108" s="10"/>
      <c r="B108" t="s">
        <v>117</v>
      </c>
      <c r="C108" s="104">
        <v>1738</v>
      </c>
      <c r="D108" s="118">
        <v>21043</v>
      </c>
      <c r="E108" s="116">
        <v>12.868241641999999</v>
      </c>
      <c r="F108" s="106">
        <v>11.861939012000001</v>
      </c>
      <c r="G108" s="106">
        <v>13.959913535</v>
      </c>
      <c r="H108" s="106">
        <v>2.1637560000000001E-19</v>
      </c>
      <c r="I108" s="107">
        <v>8.2592786199999999</v>
      </c>
      <c r="J108" s="106">
        <v>7.8799667347</v>
      </c>
      <c r="K108" s="106">
        <v>8.6568491490999993</v>
      </c>
      <c r="L108" s="106">
        <v>1.4536846569999999</v>
      </c>
      <c r="M108" s="106">
        <v>1.3400058239999999</v>
      </c>
      <c r="N108" s="106">
        <v>1.5770073863</v>
      </c>
      <c r="O108" s="118">
        <v>1689</v>
      </c>
      <c r="P108" s="118">
        <v>23279</v>
      </c>
      <c r="Q108" s="116">
        <v>11.962907060999999</v>
      </c>
      <c r="R108" s="106">
        <v>11.029846785</v>
      </c>
      <c r="S108" s="106">
        <v>12.974898758</v>
      </c>
      <c r="T108" s="106">
        <v>9.938690000000001E-16</v>
      </c>
      <c r="U108" s="107">
        <v>7.2554663001000002</v>
      </c>
      <c r="V108" s="106">
        <v>6.9175696722</v>
      </c>
      <c r="W108" s="106">
        <v>7.6098678765000001</v>
      </c>
      <c r="X108" s="106">
        <v>1.3945929818</v>
      </c>
      <c r="Y108" s="106">
        <v>1.2858201470999999</v>
      </c>
      <c r="Z108" s="106">
        <v>1.5125673597</v>
      </c>
      <c r="AA108" s="118">
        <v>1553</v>
      </c>
      <c r="AB108" s="118">
        <v>23907</v>
      </c>
      <c r="AC108" s="116">
        <v>10.046469702</v>
      </c>
      <c r="AD108" s="106">
        <v>9.2524170210999994</v>
      </c>
      <c r="AE108" s="106">
        <v>10.908668863000001</v>
      </c>
      <c r="AF108" s="106">
        <v>1.4197899999999999E-15</v>
      </c>
      <c r="AG108" s="107">
        <v>6.4960053541000002</v>
      </c>
      <c r="AH108" s="106">
        <v>6.1808289667</v>
      </c>
      <c r="AI108" s="106">
        <v>6.8272533970999998</v>
      </c>
      <c r="AJ108" s="106">
        <v>1.3984855005000001</v>
      </c>
      <c r="AK108" s="106">
        <v>1.2879520302</v>
      </c>
      <c r="AL108" s="106">
        <v>1.5185050757</v>
      </c>
      <c r="AM108" s="106">
        <v>4.8836029999999996E-4</v>
      </c>
      <c r="AN108" s="106">
        <v>0.83980170119999997</v>
      </c>
      <c r="AO108" s="106">
        <v>0.76130548070000004</v>
      </c>
      <c r="AP108" s="106">
        <v>0.92639146220000002</v>
      </c>
      <c r="AQ108" s="106">
        <v>0.1400880132</v>
      </c>
      <c r="AR108" s="106">
        <v>0.92964582060000001</v>
      </c>
      <c r="AS108" s="106">
        <v>0.84378423759999999</v>
      </c>
      <c r="AT108" s="106">
        <v>1.0242444849000001</v>
      </c>
      <c r="AU108" s="104">
        <v>1</v>
      </c>
      <c r="AV108" s="104">
        <v>2</v>
      </c>
      <c r="AW108" s="104">
        <v>3</v>
      </c>
      <c r="AX108" s="104" t="s">
        <v>28</v>
      </c>
      <c r="AY108" s="104" t="s">
        <v>228</v>
      </c>
      <c r="AZ108" s="104" t="s">
        <v>28</v>
      </c>
      <c r="BA108" s="104" t="s">
        <v>28</v>
      </c>
      <c r="BB108" s="104" t="s">
        <v>28</v>
      </c>
      <c r="BC108" s="110" t="s">
        <v>234</v>
      </c>
      <c r="BD108" s="111">
        <v>1738</v>
      </c>
      <c r="BE108" s="111">
        <v>1689</v>
      </c>
      <c r="BF108" s="111">
        <v>1553</v>
      </c>
    </row>
    <row r="109" spans="1:93" x14ac:dyDescent="0.3">
      <c r="A109" s="10"/>
      <c r="B109" t="s">
        <v>118</v>
      </c>
      <c r="C109" s="104">
        <v>958</v>
      </c>
      <c r="D109" s="118">
        <v>10887</v>
      </c>
      <c r="E109" s="116">
        <v>13.610222140999999</v>
      </c>
      <c r="F109" s="106">
        <v>12.40726525</v>
      </c>
      <c r="G109" s="106">
        <v>14.929812735000001</v>
      </c>
      <c r="H109" s="106">
        <v>8.1818530000000002E-20</v>
      </c>
      <c r="I109" s="107">
        <v>8.7994856251000009</v>
      </c>
      <c r="J109" s="106">
        <v>8.2595466914000006</v>
      </c>
      <c r="K109" s="106">
        <v>9.3747211751999995</v>
      </c>
      <c r="L109" s="106">
        <v>1.5375038529</v>
      </c>
      <c r="M109" s="106">
        <v>1.4016096084</v>
      </c>
      <c r="N109" s="106">
        <v>1.6865738387</v>
      </c>
      <c r="O109" s="118">
        <v>958</v>
      </c>
      <c r="P109" s="118">
        <v>11970</v>
      </c>
      <c r="Q109" s="116">
        <v>12.358274074000001</v>
      </c>
      <c r="R109" s="106">
        <v>11.271815012999999</v>
      </c>
      <c r="S109" s="106">
        <v>13.549453917999999</v>
      </c>
      <c r="T109" s="106">
        <v>7.4427890000000006E-15</v>
      </c>
      <c r="U109" s="107">
        <v>8.0033416876000008</v>
      </c>
      <c r="V109" s="106">
        <v>7.5122543717000001</v>
      </c>
      <c r="W109" s="106">
        <v>8.5265321165000003</v>
      </c>
      <c r="X109" s="106">
        <v>1.4406834561999999</v>
      </c>
      <c r="Y109" s="106">
        <v>1.314027939</v>
      </c>
      <c r="Z109" s="106">
        <v>1.5795469483</v>
      </c>
      <c r="AA109" s="118">
        <v>882</v>
      </c>
      <c r="AB109" s="118">
        <v>12023</v>
      </c>
      <c r="AC109" s="116">
        <v>11.052045719000001</v>
      </c>
      <c r="AD109" s="106">
        <v>10.062691511000001</v>
      </c>
      <c r="AE109" s="106">
        <v>12.138672286</v>
      </c>
      <c r="AF109" s="106">
        <v>2.1937259999999999E-19</v>
      </c>
      <c r="AG109" s="107">
        <v>7.3359394493999996</v>
      </c>
      <c r="AH109" s="106">
        <v>6.8674307885000001</v>
      </c>
      <c r="AI109" s="106">
        <v>7.8364106261000002</v>
      </c>
      <c r="AJ109" s="106">
        <v>1.5384633754999999</v>
      </c>
      <c r="AK109" s="106">
        <v>1.4007436037000001</v>
      </c>
      <c r="AL109" s="106">
        <v>1.6897236234999999</v>
      </c>
      <c r="AM109" s="106">
        <v>5.9649553899999999E-2</v>
      </c>
      <c r="AN109" s="106">
        <v>0.89430333500000003</v>
      </c>
      <c r="AO109" s="106">
        <v>0.79615347439999995</v>
      </c>
      <c r="AP109" s="106">
        <v>1.0045531177</v>
      </c>
      <c r="AQ109" s="106">
        <v>9.9655343499999993E-2</v>
      </c>
      <c r="AR109" s="106">
        <v>0.90801413419999999</v>
      </c>
      <c r="AS109" s="106">
        <v>0.80948278399999996</v>
      </c>
      <c r="AT109" s="106">
        <v>1.0185388549000001</v>
      </c>
      <c r="AU109" s="104">
        <v>1</v>
      </c>
      <c r="AV109" s="104">
        <v>2</v>
      </c>
      <c r="AW109" s="104">
        <v>3</v>
      </c>
      <c r="AX109" s="104" t="s">
        <v>28</v>
      </c>
      <c r="AY109" s="104" t="s">
        <v>28</v>
      </c>
      <c r="AZ109" s="104" t="s">
        <v>28</v>
      </c>
      <c r="BA109" s="104" t="s">
        <v>28</v>
      </c>
      <c r="BB109" s="104" t="s">
        <v>28</v>
      </c>
      <c r="BC109" s="110" t="s">
        <v>230</v>
      </c>
      <c r="BD109" s="111">
        <v>958</v>
      </c>
      <c r="BE109" s="111">
        <v>958</v>
      </c>
      <c r="BF109" s="111">
        <v>882</v>
      </c>
      <c r="CO109" s="4"/>
    </row>
    <row r="110" spans="1:93" s="3" customFormat="1" x14ac:dyDescent="0.3">
      <c r="A110" s="10" t="s">
        <v>236</v>
      </c>
      <c r="B110" s="3" t="s">
        <v>200</v>
      </c>
      <c r="C110" s="114">
        <v>2877</v>
      </c>
      <c r="D110" s="117">
        <v>43604</v>
      </c>
      <c r="E110" s="113">
        <v>8.2416991295000006</v>
      </c>
      <c r="F110" s="112">
        <v>7.8843961345000002</v>
      </c>
      <c r="G110" s="112">
        <v>8.6151942878999996</v>
      </c>
      <c r="H110" s="112">
        <v>1.7554263399999999E-2</v>
      </c>
      <c r="I110" s="115">
        <v>6.5980185304000001</v>
      </c>
      <c r="J110" s="112">
        <v>6.3612733662999998</v>
      </c>
      <c r="K110" s="112">
        <v>6.8435745519999998</v>
      </c>
      <c r="L110" s="112">
        <v>0.94771294289999997</v>
      </c>
      <c r="M110" s="112">
        <v>0.90662667330000002</v>
      </c>
      <c r="N110" s="112">
        <v>0.99066114940000005</v>
      </c>
      <c r="O110" s="117">
        <v>3170</v>
      </c>
      <c r="P110" s="117">
        <v>51188</v>
      </c>
      <c r="Q110" s="113">
        <v>7.4678568666</v>
      </c>
      <c r="R110" s="112">
        <v>7.1536849226000001</v>
      </c>
      <c r="S110" s="112">
        <v>7.7958264564000004</v>
      </c>
      <c r="T110" s="112">
        <v>4.715724E-10</v>
      </c>
      <c r="U110" s="115">
        <v>6.1928577010000003</v>
      </c>
      <c r="V110" s="112">
        <v>5.9809862980000004</v>
      </c>
      <c r="W110" s="112">
        <v>6.4122344699999996</v>
      </c>
      <c r="X110" s="112">
        <v>0.87233536050000005</v>
      </c>
      <c r="Y110" s="112">
        <v>0.83563630470000005</v>
      </c>
      <c r="Z110" s="112">
        <v>0.91064614710000003</v>
      </c>
      <c r="AA110" s="117">
        <v>3147</v>
      </c>
      <c r="AB110" s="117">
        <v>57696</v>
      </c>
      <c r="AC110" s="113">
        <v>6.1814158590000003</v>
      </c>
      <c r="AD110" s="112">
        <v>5.9193226538000001</v>
      </c>
      <c r="AE110" s="112">
        <v>6.4551139137</v>
      </c>
      <c r="AF110" s="112">
        <v>1.056431E-11</v>
      </c>
      <c r="AG110" s="115">
        <v>5.4544509150999998</v>
      </c>
      <c r="AH110" s="112">
        <v>5.2671731896000002</v>
      </c>
      <c r="AI110" s="112">
        <v>5.6483874204999998</v>
      </c>
      <c r="AJ110" s="112">
        <v>0.86046349690000001</v>
      </c>
      <c r="AK110" s="112">
        <v>0.8239796814</v>
      </c>
      <c r="AL110" s="112">
        <v>0.89856272709999996</v>
      </c>
      <c r="AM110" s="112">
        <v>2.8430649999999999E-11</v>
      </c>
      <c r="AN110" s="112">
        <v>0.82773625279999996</v>
      </c>
      <c r="AO110" s="112">
        <v>0.78290388489999996</v>
      </c>
      <c r="AP110" s="112">
        <v>0.87513591049999995</v>
      </c>
      <c r="AQ110" s="112">
        <v>6.3031549999999995E-4</v>
      </c>
      <c r="AR110" s="112">
        <v>0.90610646530000005</v>
      </c>
      <c r="AS110" s="112">
        <v>0.85630082169999999</v>
      </c>
      <c r="AT110" s="112">
        <v>0.95880899060000002</v>
      </c>
      <c r="AU110" s="114" t="s">
        <v>28</v>
      </c>
      <c r="AV110" s="114">
        <v>2</v>
      </c>
      <c r="AW110" s="114">
        <v>3</v>
      </c>
      <c r="AX110" s="114" t="s">
        <v>227</v>
      </c>
      <c r="AY110" s="114" t="s">
        <v>228</v>
      </c>
      <c r="AZ110" s="114" t="s">
        <v>28</v>
      </c>
      <c r="BA110" s="114" t="s">
        <v>28</v>
      </c>
      <c r="BB110" s="114" t="s">
        <v>28</v>
      </c>
      <c r="BC110" s="108" t="s">
        <v>428</v>
      </c>
      <c r="BD110" s="109">
        <v>2877</v>
      </c>
      <c r="BE110" s="109">
        <v>3170</v>
      </c>
      <c r="BF110" s="109">
        <v>3147</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4">
        <v>1537</v>
      </c>
      <c r="D111" s="118">
        <v>20625</v>
      </c>
      <c r="E111" s="116">
        <v>7.6443531630999999</v>
      </c>
      <c r="F111" s="106">
        <v>7.2273975067</v>
      </c>
      <c r="G111" s="106">
        <v>8.0853634006000004</v>
      </c>
      <c r="H111" s="106">
        <v>6.6116559000000003E-6</v>
      </c>
      <c r="I111" s="107">
        <v>7.4521212120999998</v>
      </c>
      <c r="J111" s="106">
        <v>7.0887249946999997</v>
      </c>
      <c r="K111" s="106">
        <v>7.8341465639000001</v>
      </c>
      <c r="L111" s="106">
        <v>0.87902413319999995</v>
      </c>
      <c r="M111" s="106">
        <v>0.83107840430000002</v>
      </c>
      <c r="N111" s="106">
        <v>0.92973589820000002</v>
      </c>
      <c r="O111" s="118">
        <v>1563</v>
      </c>
      <c r="P111" s="118">
        <v>22077</v>
      </c>
      <c r="Q111" s="116">
        <v>6.9889116785000001</v>
      </c>
      <c r="R111" s="106">
        <v>6.6098048289999998</v>
      </c>
      <c r="S111" s="106">
        <v>7.3897622869999999</v>
      </c>
      <c r="T111" s="106">
        <v>1.0086719999999999E-12</v>
      </c>
      <c r="U111" s="107">
        <v>7.0797662725999997</v>
      </c>
      <c r="V111" s="106">
        <v>6.7373402386999999</v>
      </c>
      <c r="W111" s="106">
        <v>7.4395961460000004</v>
      </c>
      <c r="X111" s="106">
        <v>0.81638881109999994</v>
      </c>
      <c r="Y111" s="106">
        <v>0.77210457850000003</v>
      </c>
      <c r="Z111" s="106">
        <v>0.8632129758</v>
      </c>
      <c r="AA111" s="118">
        <v>1544</v>
      </c>
      <c r="AB111" s="118">
        <v>23521</v>
      </c>
      <c r="AC111" s="116">
        <v>6.1192395047000003</v>
      </c>
      <c r="AD111" s="106">
        <v>5.7841240775999996</v>
      </c>
      <c r="AE111" s="106">
        <v>6.4737705508000003</v>
      </c>
      <c r="AF111" s="106">
        <v>2.3819369999999999E-8</v>
      </c>
      <c r="AG111" s="107">
        <v>6.5643467539999998</v>
      </c>
      <c r="AH111" s="106">
        <v>6.2449505697000003</v>
      </c>
      <c r="AI111" s="106">
        <v>6.9000783633999996</v>
      </c>
      <c r="AJ111" s="106">
        <v>0.85180844369999997</v>
      </c>
      <c r="AK111" s="106">
        <v>0.80515981189999997</v>
      </c>
      <c r="AL111" s="106">
        <v>0.90115976239999995</v>
      </c>
      <c r="AM111" s="106">
        <v>5.3488449999999996E-4</v>
      </c>
      <c r="AN111" s="106">
        <v>0.87556400570000004</v>
      </c>
      <c r="AO111" s="106">
        <v>0.81212169410000001</v>
      </c>
      <c r="AP111" s="106">
        <v>0.94396238109999997</v>
      </c>
      <c r="AQ111" s="106">
        <v>1.9289632500000001E-2</v>
      </c>
      <c r="AR111" s="106">
        <v>0.9142580843</v>
      </c>
      <c r="AS111" s="106">
        <v>0.84812289419999998</v>
      </c>
      <c r="AT111" s="106">
        <v>0.98555038480000001</v>
      </c>
      <c r="AU111" s="104">
        <v>1</v>
      </c>
      <c r="AV111" s="104">
        <v>2</v>
      </c>
      <c r="AW111" s="104">
        <v>3</v>
      </c>
      <c r="AX111" s="104" t="s">
        <v>227</v>
      </c>
      <c r="AY111" s="104" t="s">
        <v>228</v>
      </c>
      <c r="AZ111" s="104" t="s">
        <v>28</v>
      </c>
      <c r="BA111" s="104" t="s">
        <v>28</v>
      </c>
      <c r="BB111" s="104" t="s">
        <v>28</v>
      </c>
      <c r="BC111" s="110" t="s">
        <v>233</v>
      </c>
      <c r="BD111" s="111">
        <v>1537</v>
      </c>
      <c r="BE111" s="111">
        <v>1563</v>
      </c>
      <c r="BF111" s="111">
        <v>1544</v>
      </c>
    </row>
    <row r="112" spans="1:93" x14ac:dyDescent="0.3">
      <c r="A112" s="10"/>
      <c r="B112" t="s">
        <v>202</v>
      </c>
      <c r="C112" s="104">
        <v>2088</v>
      </c>
      <c r="D112" s="118">
        <v>32512</v>
      </c>
      <c r="E112" s="116">
        <v>6.8278463168999997</v>
      </c>
      <c r="F112" s="106">
        <v>6.4970140539000001</v>
      </c>
      <c r="G112" s="106">
        <v>7.1755247779999998</v>
      </c>
      <c r="H112" s="106">
        <v>1.3481160000000001E-21</v>
      </c>
      <c r="I112" s="107">
        <v>6.4222440944999999</v>
      </c>
      <c r="J112" s="106">
        <v>6.1526012353999997</v>
      </c>
      <c r="K112" s="106">
        <v>6.7037042758999998</v>
      </c>
      <c r="L112" s="106">
        <v>0.78513401490000001</v>
      </c>
      <c r="M112" s="106">
        <v>0.74709161459999995</v>
      </c>
      <c r="N112" s="106">
        <v>0.82511355939999997</v>
      </c>
      <c r="O112" s="118">
        <v>2285</v>
      </c>
      <c r="P112" s="118">
        <v>36106</v>
      </c>
      <c r="Q112" s="116">
        <v>6.7826473665</v>
      </c>
      <c r="R112" s="106">
        <v>6.4644713416000004</v>
      </c>
      <c r="S112" s="106">
        <v>7.1164837567000001</v>
      </c>
      <c r="T112" s="106">
        <v>2.148506E-21</v>
      </c>
      <c r="U112" s="107">
        <v>6.3285880463000002</v>
      </c>
      <c r="V112" s="106">
        <v>6.0743510396999998</v>
      </c>
      <c r="W112" s="106">
        <v>6.5934659354000003</v>
      </c>
      <c r="X112" s="106">
        <v>0.79229466250000002</v>
      </c>
      <c r="Y112" s="106">
        <v>0.75512788200000003</v>
      </c>
      <c r="Z112" s="106">
        <v>0.83129076180000006</v>
      </c>
      <c r="AA112" s="118">
        <v>2335</v>
      </c>
      <c r="AB112" s="118">
        <v>39213</v>
      </c>
      <c r="AC112" s="116">
        <v>6.1532419237999996</v>
      </c>
      <c r="AD112" s="106">
        <v>5.8654643159999997</v>
      </c>
      <c r="AE112" s="106">
        <v>6.4551387806999996</v>
      </c>
      <c r="AF112" s="106">
        <v>2.3495070000000002E-10</v>
      </c>
      <c r="AG112" s="107">
        <v>5.9546578941000003</v>
      </c>
      <c r="AH112" s="106">
        <v>5.7179658796000004</v>
      </c>
      <c r="AI112" s="106">
        <v>6.2011476426999996</v>
      </c>
      <c r="AJ112" s="106">
        <v>0.85654163770000002</v>
      </c>
      <c r="AK112" s="106">
        <v>0.81648251009999995</v>
      </c>
      <c r="AL112" s="106">
        <v>0.89856618860000004</v>
      </c>
      <c r="AM112" s="106">
        <v>2.4866774000000002E-3</v>
      </c>
      <c r="AN112" s="106">
        <v>0.90720357279999997</v>
      </c>
      <c r="AO112" s="106">
        <v>0.8517268724</v>
      </c>
      <c r="AP112" s="106">
        <v>0.96629371350000004</v>
      </c>
      <c r="AQ112" s="106">
        <v>0.84007791489999994</v>
      </c>
      <c r="AR112" s="106">
        <v>0.99338020390000004</v>
      </c>
      <c r="AS112" s="106">
        <v>0.931320606</v>
      </c>
      <c r="AT112" s="106">
        <v>1.059575213</v>
      </c>
      <c r="AU112" s="104">
        <v>1</v>
      </c>
      <c r="AV112" s="104">
        <v>2</v>
      </c>
      <c r="AW112" s="104">
        <v>3</v>
      </c>
      <c r="AX112" s="104" t="s">
        <v>28</v>
      </c>
      <c r="AY112" s="104" t="s">
        <v>228</v>
      </c>
      <c r="AZ112" s="104" t="s">
        <v>28</v>
      </c>
      <c r="BA112" s="104" t="s">
        <v>28</v>
      </c>
      <c r="BB112" s="104" t="s">
        <v>28</v>
      </c>
      <c r="BC112" s="110" t="s">
        <v>234</v>
      </c>
      <c r="BD112" s="111">
        <v>2088</v>
      </c>
      <c r="BE112" s="111">
        <v>2285</v>
      </c>
      <c r="BF112" s="111">
        <v>2335</v>
      </c>
    </row>
    <row r="113" spans="1:93" x14ac:dyDescent="0.3">
      <c r="A113" s="10"/>
      <c r="B113" t="s">
        <v>203</v>
      </c>
      <c r="C113" s="104">
        <v>2343</v>
      </c>
      <c r="D113" s="118">
        <v>27970</v>
      </c>
      <c r="E113" s="116">
        <v>8.9947613272000009</v>
      </c>
      <c r="F113" s="106">
        <v>8.5755245477000006</v>
      </c>
      <c r="G113" s="106">
        <v>9.4344935850000002</v>
      </c>
      <c r="H113" s="106">
        <v>0.16600396210000001</v>
      </c>
      <c r="I113" s="107">
        <v>8.3768323203000001</v>
      </c>
      <c r="J113" s="106">
        <v>8.0444186631000001</v>
      </c>
      <c r="K113" s="106">
        <v>8.7229820652000001</v>
      </c>
      <c r="L113" s="106">
        <v>1.0343075613999999</v>
      </c>
      <c r="M113" s="106">
        <v>0.98609952619999997</v>
      </c>
      <c r="N113" s="106">
        <v>1.0848723715999999</v>
      </c>
      <c r="O113" s="118">
        <v>2455</v>
      </c>
      <c r="P113" s="118">
        <v>29427</v>
      </c>
      <c r="Q113" s="116">
        <v>8.6487123611999994</v>
      </c>
      <c r="R113" s="106">
        <v>8.2513494494999993</v>
      </c>
      <c r="S113" s="106">
        <v>9.0652112074000009</v>
      </c>
      <c r="T113" s="106">
        <v>0.67016152370000004</v>
      </c>
      <c r="U113" s="107">
        <v>8.3426784924999993</v>
      </c>
      <c r="V113" s="106">
        <v>8.0191098020999991</v>
      </c>
      <c r="W113" s="106">
        <v>8.6793030832000007</v>
      </c>
      <c r="X113" s="106">
        <v>1.0102734627000001</v>
      </c>
      <c r="Y113" s="106">
        <v>0.96385670290000003</v>
      </c>
      <c r="Z113" s="106">
        <v>1.0589255295</v>
      </c>
      <c r="AA113" s="118">
        <v>2510</v>
      </c>
      <c r="AB113" s="118">
        <v>30957</v>
      </c>
      <c r="AC113" s="116">
        <v>8.0654912281000009</v>
      </c>
      <c r="AD113" s="106">
        <v>7.6956206382000003</v>
      </c>
      <c r="AE113" s="106">
        <v>8.4531387147999997</v>
      </c>
      <c r="AF113" s="106">
        <v>1.3427228E-6</v>
      </c>
      <c r="AG113" s="107">
        <v>8.1080208030000005</v>
      </c>
      <c r="AH113" s="106">
        <v>7.7969503680000001</v>
      </c>
      <c r="AI113" s="106">
        <v>8.4315018359000007</v>
      </c>
      <c r="AJ113" s="106">
        <v>1.1227299610999999</v>
      </c>
      <c r="AK113" s="106">
        <v>1.0712433521</v>
      </c>
      <c r="AL113" s="106">
        <v>1.1766911440000001</v>
      </c>
      <c r="AM113" s="106">
        <v>2.62991198E-2</v>
      </c>
      <c r="AN113" s="106">
        <v>0.93256555330000002</v>
      </c>
      <c r="AO113" s="106">
        <v>0.87686265549999998</v>
      </c>
      <c r="AP113" s="106">
        <v>0.99180699019999996</v>
      </c>
      <c r="AQ113" s="106">
        <v>0.2166155847</v>
      </c>
      <c r="AR113" s="106">
        <v>0.96152772109999995</v>
      </c>
      <c r="AS113" s="106">
        <v>0.90351336630000001</v>
      </c>
      <c r="AT113" s="106">
        <v>1.0232671624</v>
      </c>
      <c r="AU113" s="104" t="s">
        <v>28</v>
      </c>
      <c r="AV113" s="104" t="s">
        <v>28</v>
      </c>
      <c r="AW113" s="104">
        <v>3</v>
      </c>
      <c r="AX113" s="104" t="s">
        <v>28</v>
      </c>
      <c r="AY113" s="104" t="s">
        <v>228</v>
      </c>
      <c r="AZ113" s="104" t="s">
        <v>28</v>
      </c>
      <c r="BA113" s="104" t="s">
        <v>28</v>
      </c>
      <c r="BB113" s="104" t="s">
        <v>28</v>
      </c>
      <c r="BC113" s="110" t="s">
        <v>439</v>
      </c>
      <c r="BD113" s="111">
        <v>2343</v>
      </c>
      <c r="BE113" s="111">
        <v>2455</v>
      </c>
      <c r="BF113" s="111">
        <v>2510</v>
      </c>
      <c r="BQ113" s="52"/>
      <c r="CO113" s="4"/>
    </row>
    <row r="114" spans="1:93" s="3" customFormat="1" x14ac:dyDescent="0.3">
      <c r="A114" s="10"/>
      <c r="B114" s="3" t="s">
        <v>119</v>
      </c>
      <c r="C114" s="114">
        <v>3281</v>
      </c>
      <c r="D114" s="117">
        <v>41491</v>
      </c>
      <c r="E114" s="113">
        <v>8.5943401971999993</v>
      </c>
      <c r="F114" s="112">
        <v>8.2342906131000007</v>
      </c>
      <c r="G114" s="112">
        <v>8.9701331777999993</v>
      </c>
      <c r="H114" s="112">
        <v>0.58871857699999997</v>
      </c>
      <c r="I114" s="115">
        <v>7.9077390276999999</v>
      </c>
      <c r="J114" s="112">
        <v>7.6417349396000001</v>
      </c>
      <c r="K114" s="112">
        <v>8.1830025543999998</v>
      </c>
      <c r="L114" s="112">
        <v>0.98826313759999995</v>
      </c>
      <c r="M114" s="112">
        <v>0.94686103769999996</v>
      </c>
      <c r="N114" s="112">
        <v>1.0314755706000001</v>
      </c>
      <c r="O114" s="117">
        <v>3636</v>
      </c>
      <c r="P114" s="117">
        <v>46151</v>
      </c>
      <c r="Q114" s="113">
        <v>7.9645379297999996</v>
      </c>
      <c r="R114" s="112">
        <v>7.6399364610999996</v>
      </c>
      <c r="S114" s="112">
        <v>8.3029308894000007</v>
      </c>
      <c r="T114" s="112">
        <v>6.7279679999999998E-4</v>
      </c>
      <c r="U114" s="115">
        <v>7.8784858399999997</v>
      </c>
      <c r="V114" s="112">
        <v>7.6265210318000003</v>
      </c>
      <c r="W114" s="112">
        <v>8.138775055</v>
      </c>
      <c r="X114" s="112">
        <v>0.93035367319999995</v>
      </c>
      <c r="Y114" s="112">
        <v>0.89243632360000003</v>
      </c>
      <c r="Z114" s="112">
        <v>0.96988203449999999</v>
      </c>
      <c r="AA114" s="117">
        <v>3907</v>
      </c>
      <c r="AB114" s="117">
        <v>49007</v>
      </c>
      <c r="AC114" s="113">
        <v>7.2409329142000001</v>
      </c>
      <c r="AD114" s="112">
        <v>6.9500787287000003</v>
      </c>
      <c r="AE114" s="112">
        <v>7.5439590707999997</v>
      </c>
      <c r="AF114" s="112">
        <v>0.70500809620000005</v>
      </c>
      <c r="AG114" s="115">
        <v>7.9723304834000004</v>
      </c>
      <c r="AH114" s="112">
        <v>7.7262254409000004</v>
      </c>
      <c r="AI114" s="112">
        <v>8.2262747603000008</v>
      </c>
      <c r="AJ114" s="112">
        <v>1.0079500552</v>
      </c>
      <c r="AK114" s="112">
        <v>0.96746266280000004</v>
      </c>
      <c r="AL114" s="112">
        <v>1.0501318065</v>
      </c>
      <c r="AM114" s="112">
        <v>4.0472480000000003E-4</v>
      </c>
      <c r="AN114" s="112">
        <v>0.90914664199999995</v>
      </c>
      <c r="AO114" s="112">
        <v>0.86240563420000005</v>
      </c>
      <c r="AP114" s="112">
        <v>0.95842093780000004</v>
      </c>
      <c r="AQ114" s="112">
        <v>5.9727221000000002E-3</v>
      </c>
      <c r="AR114" s="112">
        <v>0.92671895069999999</v>
      </c>
      <c r="AS114" s="112">
        <v>0.87777910020000005</v>
      </c>
      <c r="AT114" s="112">
        <v>0.97838740239999999</v>
      </c>
      <c r="AU114" s="114" t="s">
        <v>28</v>
      </c>
      <c r="AV114" s="114">
        <v>2</v>
      </c>
      <c r="AW114" s="114" t="s">
        <v>28</v>
      </c>
      <c r="AX114" s="114" t="s">
        <v>227</v>
      </c>
      <c r="AY114" s="114" t="s">
        <v>228</v>
      </c>
      <c r="AZ114" s="114" t="s">
        <v>28</v>
      </c>
      <c r="BA114" s="114" t="s">
        <v>28</v>
      </c>
      <c r="BB114" s="114" t="s">
        <v>28</v>
      </c>
      <c r="BC114" s="108" t="s">
        <v>438</v>
      </c>
      <c r="BD114" s="109">
        <v>3281</v>
      </c>
      <c r="BE114" s="109">
        <v>3636</v>
      </c>
      <c r="BF114" s="109">
        <v>3907</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4">
        <v>1453</v>
      </c>
      <c r="D115" s="118">
        <v>15761</v>
      </c>
      <c r="E115" s="116">
        <v>7.7716908932999997</v>
      </c>
      <c r="F115" s="106">
        <v>7.3354637768000002</v>
      </c>
      <c r="G115" s="106">
        <v>8.2338596683999992</v>
      </c>
      <c r="H115" s="106">
        <v>1.3654349999999999E-4</v>
      </c>
      <c r="I115" s="107">
        <v>9.2189581879000002</v>
      </c>
      <c r="J115" s="106">
        <v>8.7569180658000008</v>
      </c>
      <c r="K115" s="106">
        <v>9.7053768725000005</v>
      </c>
      <c r="L115" s="106">
        <v>0.89366669809999999</v>
      </c>
      <c r="M115" s="106">
        <v>0.84350494409999999</v>
      </c>
      <c r="N115" s="106">
        <v>0.94681148339999999</v>
      </c>
      <c r="O115" s="118">
        <v>1664</v>
      </c>
      <c r="P115" s="118">
        <v>16711</v>
      </c>
      <c r="Q115" s="116">
        <v>7.9362952455000002</v>
      </c>
      <c r="R115" s="106">
        <v>7.5121984793000003</v>
      </c>
      <c r="S115" s="106">
        <v>8.3843341463000005</v>
      </c>
      <c r="T115" s="106">
        <v>6.8683798999999999E-3</v>
      </c>
      <c r="U115" s="107">
        <v>9.9575130154</v>
      </c>
      <c r="V115" s="106">
        <v>9.4903906195999994</v>
      </c>
      <c r="W115" s="106">
        <v>10.44762744</v>
      </c>
      <c r="X115" s="106">
        <v>0.9270545885</v>
      </c>
      <c r="Y115" s="106">
        <v>0.87751499340000005</v>
      </c>
      <c r="Z115" s="106">
        <v>0.97939091239999998</v>
      </c>
      <c r="AA115" s="118">
        <v>1550</v>
      </c>
      <c r="AB115" s="118">
        <v>17374</v>
      </c>
      <c r="AC115" s="116">
        <v>6.4987648152000004</v>
      </c>
      <c r="AD115" s="106">
        <v>6.1403576942999996</v>
      </c>
      <c r="AE115" s="106">
        <v>6.8780918353000002</v>
      </c>
      <c r="AF115" s="106">
        <v>5.3512579999999996E-4</v>
      </c>
      <c r="AG115" s="107">
        <v>8.9213767699000002</v>
      </c>
      <c r="AH115" s="106">
        <v>8.4881166664999999</v>
      </c>
      <c r="AI115" s="106">
        <v>9.3767518281999997</v>
      </c>
      <c r="AJ115" s="106">
        <v>0.90463900610000003</v>
      </c>
      <c r="AK115" s="106">
        <v>0.85474813130000005</v>
      </c>
      <c r="AL115" s="106">
        <v>0.95744196599999998</v>
      </c>
      <c r="AM115" s="106">
        <v>1.6775405E-7</v>
      </c>
      <c r="AN115" s="106">
        <v>0.81886631160000001</v>
      </c>
      <c r="AO115" s="106">
        <v>0.75980331909999999</v>
      </c>
      <c r="AP115" s="106">
        <v>0.88252054099999999</v>
      </c>
      <c r="AQ115" s="106">
        <v>0.58735688119999996</v>
      </c>
      <c r="AR115" s="106">
        <v>1.0211799922</v>
      </c>
      <c r="AS115" s="106">
        <v>0.94673296169999999</v>
      </c>
      <c r="AT115" s="106">
        <v>1.1014812187</v>
      </c>
      <c r="AU115" s="104">
        <v>1</v>
      </c>
      <c r="AV115" s="104">
        <v>2</v>
      </c>
      <c r="AW115" s="104">
        <v>3</v>
      </c>
      <c r="AX115" s="104" t="s">
        <v>28</v>
      </c>
      <c r="AY115" s="104" t="s">
        <v>228</v>
      </c>
      <c r="AZ115" s="104" t="s">
        <v>28</v>
      </c>
      <c r="BA115" s="104" t="s">
        <v>28</v>
      </c>
      <c r="BB115" s="104" t="s">
        <v>28</v>
      </c>
      <c r="BC115" s="110" t="s">
        <v>234</v>
      </c>
      <c r="BD115" s="111">
        <v>1453</v>
      </c>
      <c r="BE115" s="111">
        <v>1664</v>
      </c>
      <c r="BF115" s="111">
        <v>1550</v>
      </c>
    </row>
    <row r="116" spans="1:93" x14ac:dyDescent="0.3">
      <c r="A116" s="10"/>
      <c r="B116" t="s">
        <v>121</v>
      </c>
      <c r="C116" s="104">
        <v>1184</v>
      </c>
      <c r="D116" s="118">
        <v>11680</v>
      </c>
      <c r="E116" s="116">
        <v>7.8953367506000003</v>
      </c>
      <c r="F116" s="106">
        <v>7.4147917369999998</v>
      </c>
      <c r="G116" s="106">
        <v>8.4070253914999995</v>
      </c>
      <c r="H116" s="106">
        <v>2.5592150000000001E-3</v>
      </c>
      <c r="I116" s="107">
        <v>10.136986301</v>
      </c>
      <c r="J116" s="106">
        <v>9.5757173252999994</v>
      </c>
      <c r="K116" s="106">
        <v>10.731153373</v>
      </c>
      <c r="L116" s="106">
        <v>0.90788473469999997</v>
      </c>
      <c r="M116" s="106">
        <v>0.85262686590000003</v>
      </c>
      <c r="N116" s="106">
        <v>0.96672380899999999</v>
      </c>
      <c r="O116" s="118">
        <v>1231</v>
      </c>
      <c r="P116" s="118">
        <v>12041</v>
      </c>
      <c r="Q116" s="116">
        <v>7.5479344612999997</v>
      </c>
      <c r="R116" s="106">
        <v>7.0952841125999999</v>
      </c>
      <c r="S116" s="106">
        <v>8.0294620664000007</v>
      </c>
      <c r="T116" s="106">
        <v>6.5921100000000001E-5</v>
      </c>
      <c r="U116" s="107">
        <v>10.223403372</v>
      </c>
      <c r="V116" s="106">
        <v>9.6679588633000009</v>
      </c>
      <c r="W116" s="106">
        <v>10.810759332</v>
      </c>
      <c r="X116" s="106">
        <v>0.88168938519999995</v>
      </c>
      <c r="Y116" s="106">
        <v>0.82881438880000002</v>
      </c>
      <c r="Z116" s="106">
        <v>0.93793759200000004</v>
      </c>
      <c r="AA116" s="118">
        <v>1215</v>
      </c>
      <c r="AB116" s="118">
        <v>12543</v>
      </c>
      <c r="AC116" s="116">
        <v>6.7317952809000001</v>
      </c>
      <c r="AD116" s="106">
        <v>6.3246005096999998</v>
      </c>
      <c r="AE116" s="106">
        <v>7.1652063453999997</v>
      </c>
      <c r="AF116" s="106">
        <v>4.12046046E-2</v>
      </c>
      <c r="AG116" s="107">
        <v>9.6866778283000006</v>
      </c>
      <c r="AH116" s="106">
        <v>9.1570362656000004</v>
      </c>
      <c r="AI116" s="106">
        <v>10.246953777</v>
      </c>
      <c r="AJ116" s="106">
        <v>0.93707723929999998</v>
      </c>
      <c r="AK116" s="106">
        <v>0.88039504140000002</v>
      </c>
      <c r="AL116" s="106">
        <v>0.99740878929999999</v>
      </c>
      <c r="AM116" s="106">
        <v>7.7229556000000003E-3</v>
      </c>
      <c r="AN116" s="106">
        <v>0.89187251369999998</v>
      </c>
      <c r="AO116" s="106">
        <v>0.81985814140000002</v>
      </c>
      <c r="AP116" s="106">
        <v>0.97021245570000003</v>
      </c>
      <c r="AQ116" s="106">
        <v>0.29673141359999999</v>
      </c>
      <c r="AR116" s="106">
        <v>0.95599905360000004</v>
      </c>
      <c r="AS116" s="106">
        <v>0.87851744470000004</v>
      </c>
      <c r="AT116" s="106">
        <v>1.0403142203</v>
      </c>
      <c r="AU116" s="104">
        <v>1</v>
      </c>
      <c r="AV116" s="104">
        <v>2</v>
      </c>
      <c r="AW116" s="104" t="s">
        <v>28</v>
      </c>
      <c r="AX116" s="104" t="s">
        <v>28</v>
      </c>
      <c r="AY116" s="104" t="s">
        <v>228</v>
      </c>
      <c r="AZ116" s="104" t="s">
        <v>28</v>
      </c>
      <c r="BA116" s="104" t="s">
        <v>28</v>
      </c>
      <c r="BB116" s="104" t="s">
        <v>28</v>
      </c>
      <c r="BC116" s="110" t="s">
        <v>434</v>
      </c>
      <c r="BD116" s="111">
        <v>1184</v>
      </c>
      <c r="BE116" s="111">
        <v>1231</v>
      </c>
      <c r="BF116" s="111">
        <v>1215</v>
      </c>
    </row>
    <row r="117" spans="1:93" x14ac:dyDescent="0.3">
      <c r="A117" s="10"/>
      <c r="B117" t="s">
        <v>122</v>
      </c>
      <c r="C117" s="104">
        <v>901</v>
      </c>
      <c r="D117" s="118">
        <v>7649</v>
      </c>
      <c r="E117" s="116">
        <v>10.347006736000001</v>
      </c>
      <c r="F117" s="106">
        <v>9.6466099773000007</v>
      </c>
      <c r="G117" s="106">
        <v>11.098256138</v>
      </c>
      <c r="H117" s="106">
        <v>1.1759226000000001E-6</v>
      </c>
      <c r="I117" s="107">
        <v>11.779317558000001</v>
      </c>
      <c r="J117" s="106">
        <v>11.034749917999999</v>
      </c>
      <c r="K117" s="106">
        <v>12.574124756</v>
      </c>
      <c r="L117" s="106">
        <v>1.1898022544</v>
      </c>
      <c r="M117" s="106">
        <v>1.1092636345</v>
      </c>
      <c r="N117" s="106">
        <v>1.2761884196</v>
      </c>
      <c r="O117" s="118">
        <v>1026</v>
      </c>
      <c r="P117" s="118">
        <v>8046</v>
      </c>
      <c r="Q117" s="116">
        <v>10.54296669</v>
      </c>
      <c r="R117" s="106">
        <v>9.8668098515999993</v>
      </c>
      <c r="S117" s="106">
        <v>11.265459484000001</v>
      </c>
      <c r="T117" s="106">
        <v>7.3431789999999995E-10</v>
      </c>
      <c r="U117" s="107">
        <v>12.751677852</v>
      </c>
      <c r="V117" s="106">
        <v>11.994805854000001</v>
      </c>
      <c r="W117" s="106">
        <v>13.556308458</v>
      </c>
      <c r="X117" s="106">
        <v>1.2315451156999999</v>
      </c>
      <c r="Y117" s="106">
        <v>1.1525618772999999</v>
      </c>
      <c r="Z117" s="106">
        <v>1.3159409501999999</v>
      </c>
      <c r="AA117" s="118">
        <v>939</v>
      </c>
      <c r="AB117" s="118">
        <v>8534</v>
      </c>
      <c r="AC117" s="116">
        <v>8.8423349295999998</v>
      </c>
      <c r="AD117" s="106">
        <v>8.2524497959000005</v>
      </c>
      <c r="AE117" s="106">
        <v>9.4743850544000008</v>
      </c>
      <c r="AF117" s="106">
        <v>3.7053410999999999E-9</v>
      </c>
      <c r="AG117" s="107">
        <v>11.003046637000001</v>
      </c>
      <c r="AH117" s="106">
        <v>10.321315202999999</v>
      </c>
      <c r="AI117" s="106">
        <v>11.729806997000001</v>
      </c>
      <c r="AJ117" s="106">
        <v>1.2308679124999999</v>
      </c>
      <c r="AK117" s="106">
        <v>1.1487549084999999</v>
      </c>
      <c r="AL117" s="106">
        <v>1.3188503542000001</v>
      </c>
      <c r="AM117" s="106">
        <v>1.9027900000000001E-4</v>
      </c>
      <c r="AN117" s="106">
        <v>0.83869514050000005</v>
      </c>
      <c r="AO117" s="106">
        <v>0.76467736659999996</v>
      </c>
      <c r="AP117" s="106">
        <v>0.91987754509999997</v>
      </c>
      <c r="AQ117" s="106">
        <v>0.69320283800000004</v>
      </c>
      <c r="AR117" s="106">
        <v>1.018938806</v>
      </c>
      <c r="AS117" s="106">
        <v>0.9282560218</v>
      </c>
      <c r="AT117" s="106">
        <v>1.1184805334000001</v>
      </c>
      <c r="AU117" s="104">
        <v>1</v>
      </c>
      <c r="AV117" s="104">
        <v>2</v>
      </c>
      <c r="AW117" s="104">
        <v>3</v>
      </c>
      <c r="AX117" s="104" t="s">
        <v>28</v>
      </c>
      <c r="AY117" s="104" t="s">
        <v>228</v>
      </c>
      <c r="AZ117" s="104" t="s">
        <v>28</v>
      </c>
      <c r="BA117" s="104" t="s">
        <v>28</v>
      </c>
      <c r="BB117" s="104" t="s">
        <v>28</v>
      </c>
      <c r="BC117" s="110" t="s">
        <v>234</v>
      </c>
      <c r="BD117" s="111">
        <v>901</v>
      </c>
      <c r="BE117" s="111">
        <v>1026</v>
      </c>
      <c r="BF117" s="111">
        <v>939</v>
      </c>
    </row>
    <row r="118" spans="1:93" x14ac:dyDescent="0.3">
      <c r="A118" s="10"/>
      <c r="B118" t="s">
        <v>123</v>
      </c>
      <c r="C118" s="104">
        <v>1230</v>
      </c>
      <c r="D118" s="118">
        <v>13125</v>
      </c>
      <c r="E118" s="116">
        <v>10.517201778</v>
      </c>
      <c r="F118" s="106">
        <v>9.8898981305000007</v>
      </c>
      <c r="G118" s="106">
        <v>11.184294496</v>
      </c>
      <c r="H118" s="106">
        <v>1.3732094000000001E-9</v>
      </c>
      <c r="I118" s="107">
        <v>9.3714285713999992</v>
      </c>
      <c r="J118" s="106">
        <v>8.8620712338000001</v>
      </c>
      <c r="K118" s="106">
        <v>9.9100617849999999</v>
      </c>
      <c r="L118" s="106">
        <v>1.2093729814</v>
      </c>
      <c r="M118" s="106">
        <v>1.1372393381000001</v>
      </c>
      <c r="N118" s="106">
        <v>1.2860819698999999</v>
      </c>
      <c r="O118" s="118">
        <v>1237</v>
      </c>
      <c r="P118" s="118">
        <v>13597</v>
      </c>
      <c r="Q118" s="116">
        <v>9.9220916539000008</v>
      </c>
      <c r="R118" s="106">
        <v>9.3310920676000002</v>
      </c>
      <c r="S118" s="106">
        <v>10.550523140999999</v>
      </c>
      <c r="T118" s="106">
        <v>2.4788838000000002E-6</v>
      </c>
      <c r="U118" s="107">
        <v>9.0975950576999995</v>
      </c>
      <c r="V118" s="106">
        <v>8.6044835470999992</v>
      </c>
      <c r="W118" s="106">
        <v>9.6189661333000007</v>
      </c>
      <c r="X118" s="106">
        <v>1.1590194556</v>
      </c>
      <c r="Y118" s="106">
        <v>1.0899836069</v>
      </c>
      <c r="Z118" s="106">
        <v>1.2324277999</v>
      </c>
      <c r="AA118" s="118">
        <v>1116</v>
      </c>
      <c r="AB118" s="118">
        <v>14321</v>
      </c>
      <c r="AC118" s="116">
        <v>8.0306941006999999</v>
      </c>
      <c r="AD118" s="106">
        <v>7.5308687388999997</v>
      </c>
      <c r="AE118" s="106">
        <v>8.5636929783000006</v>
      </c>
      <c r="AF118" s="106">
        <v>6.7648770000000005E-4</v>
      </c>
      <c r="AG118" s="107">
        <v>7.7927519028000001</v>
      </c>
      <c r="AH118" s="106">
        <v>7.3487047354000001</v>
      </c>
      <c r="AI118" s="106">
        <v>8.2636307221000003</v>
      </c>
      <c r="AJ118" s="106">
        <v>1.1178861422999999</v>
      </c>
      <c r="AK118" s="106">
        <v>1.0483096103</v>
      </c>
      <c r="AL118" s="106">
        <v>1.1920804837000001</v>
      </c>
      <c r="AM118" s="106">
        <v>1.1776446999999999E-6</v>
      </c>
      <c r="AN118" s="106">
        <v>0.80937511770000004</v>
      </c>
      <c r="AO118" s="106">
        <v>0.74319575550000005</v>
      </c>
      <c r="AP118" s="106">
        <v>0.88144755450000001</v>
      </c>
      <c r="AQ118" s="106">
        <v>0.1703562233</v>
      </c>
      <c r="AR118" s="106">
        <v>0.94341554569999997</v>
      </c>
      <c r="AS118" s="106">
        <v>0.86804129799999996</v>
      </c>
      <c r="AT118" s="106">
        <v>1.0253347320999999</v>
      </c>
      <c r="AU118" s="104">
        <v>1</v>
      </c>
      <c r="AV118" s="104">
        <v>2</v>
      </c>
      <c r="AW118" s="104">
        <v>3</v>
      </c>
      <c r="AX118" s="104" t="s">
        <v>28</v>
      </c>
      <c r="AY118" s="104" t="s">
        <v>228</v>
      </c>
      <c r="AZ118" s="104" t="s">
        <v>28</v>
      </c>
      <c r="BA118" s="104" t="s">
        <v>28</v>
      </c>
      <c r="BB118" s="104" t="s">
        <v>28</v>
      </c>
      <c r="BC118" s="110" t="s">
        <v>234</v>
      </c>
      <c r="BD118" s="111">
        <v>1230</v>
      </c>
      <c r="BE118" s="111">
        <v>1237</v>
      </c>
      <c r="BF118" s="111">
        <v>1116</v>
      </c>
      <c r="BQ118" s="52"/>
      <c r="CC118" s="4"/>
      <c r="CO118" s="4"/>
    </row>
    <row r="119" spans="1:93" x14ac:dyDescent="0.3">
      <c r="A119" s="10"/>
      <c r="B119" t="s">
        <v>124</v>
      </c>
      <c r="C119" s="104">
        <v>114</v>
      </c>
      <c r="D119" s="118">
        <v>1895</v>
      </c>
      <c r="E119" s="116">
        <v>12.247564090999999</v>
      </c>
      <c r="F119" s="106">
        <v>10.173460229</v>
      </c>
      <c r="G119" s="106">
        <v>14.744523769000001</v>
      </c>
      <c r="H119" s="106">
        <v>2.97977E-4</v>
      </c>
      <c r="I119" s="107">
        <v>6.0158311346</v>
      </c>
      <c r="J119" s="106">
        <v>5.0069506192000004</v>
      </c>
      <c r="K119" s="106">
        <v>7.2279970368999997</v>
      </c>
      <c r="L119" s="106">
        <v>1.4083473354</v>
      </c>
      <c r="M119" s="106">
        <v>1.1698461424</v>
      </c>
      <c r="N119" s="106">
        <v>1.6954727167000001</v>
      </c>
      <c r="O119" s="118">
        <v>98</v>
      </c>
      <c r="P119" s="118">
        <v>2117</v>
      </c>
      <c r="Q119" s="116">
        <v>9.6609174450000008</v>
      </c>
      <c r="R119" s="106">
        <v>7.9109128911999997</v>
      </c>
      <c r="S119" s="106">
        <v>11.798047477000001</v>
      </c>
      <c r="T119" s="106">
        <v>0.2357380637</v>
      </c>
      <c r="U119" s="107">
        <v>4.6291922532000003</v>
      </c>
      <c r="V119" s="106">
        <v>3.7977019466000002</v>
      </c>
      <c r="W119" s="106">
        <v>5.6427337421999999</v>
      </c>
      <c r="X119" s="106">
        <v>1.1285111717</v>
      </c>
      <c r="Y119" s="106">
        <v>0.9240896247</v>
      </c>
      <c r="Z119" s="106">
        <v>1.3781536234</v>
      </c>
      <c r="AA119" s="118">
        <v>104</v>
      </c>
      <c r="AB119" s="118">
        <v>2199</v>
      </c>
      <c r="AC119" s="116">
        <v>8.9389010056</v>
      </c>
      <c r="AD119" s="106">
        <v>7.3612678661000004</v>
      </c>
      <c r="AE119" s="106">
        <v>10.854645238</v>
      </c>
      <c r="AF119" s="106">
        <v>2.73662642E-2</v>
      </c>
      <c r="AG119" s="107">
        <v>4.7294224647999998</v>
      </c>
      <c r="AH119" s="106">
        <v>3.9024822060000002</v>
      </c>
      <c r="AI119" s="106">
        <v>5.7315922712000003</v>
      </c>
      <c r="AJ119" s="106">
        <v>1.2443100729000001</v>
      </c>
      <c r="AK119" s="106">
        <v>1.0247008832</v>
      </c>
      <c r="AL119" s="106">
        <v>1.5109848961000001</v>
      </c>
      <c r="AM119" s="106">
        <v>0.58329484600000003</v>
      </c>
      <c r="AN119" s="106">
        <v>0.92526419530000004</v>
      </c>
      <c r="AO119" s="106">
        <v>0.70103524409999995</v>
      </c>
      <c r="AP119" s="106">
        <v>1.2212136813000001</v>
      </c>
      <c r="AQ119" s="106">
        <v>8.6849283700000002E-2</v>
      </c>
      <c r="AR119" s="106">
        <v>0.78880317529999999</v>
      </c>
      <c r="AS119" s="106">
        <v>0.60121814959999997</v>
      </c>
      <c r="AT119" s="106">
        <v>1.0349162777000001</v>
      </c>
      <c r="AU119" s="104">
        <v>1</v>
      </c>
      <c r="AV119" s="104" t="s">
        <v>28</v>
      </c>
      <c r="AW119" s="104" t="s">
        <v>28</v>
      </c>
      <c r="AX119" s="104" t="s">
        <v>28</v>
      </c>
      <c r="AY119" s="104" t="s">
        <v>28</v>
      </c>
      <c r="AZ119" s="104" t="s">
        <v>28</v>
      </c>
      <c r="BA119" s="104" t="s">
        <v>28</v>
      </c>
      <c r="BB119" s="104" t="s">
        <v>28</v>
      </c>
      <c r="BC119" s="110">
        <v>-1</v>
      </c>
      <c r="BD119" s="111">
        <v>114</v>
      </c>
      <c r="BE119" s="111">
        <v>98</v>
      </c>
      <c r="BF119" s="111">
        <v>104</v>
      </c>
      <c r="BQ119" s="52"/>
      <c r="CC119" s="4"/>
      <c r="CO119" s="4"/>
    </row>
    <row r="120" spans="1:93" s="3" customFormat="1" x14ac:dyDescent="0.3">
      <c r="A120" s="10"/>
      <c r="B120" s="3" t="s">
        <v>197</v>
      </c>
      <c r="C120" s="114">
        <v>5331</v>
      </c>
      <c r="D120" s="117">
        <v>56367</v>
      </c>
      <c r="E120" s="113">
        <v>7.9520587156999998</v>
      </c>
      <c r="F120" s="112">
        <v>7.6638116617999996</v>
      </c>
      <c r="G120" s="112">
        <v>8.2511471587000003</v>
      </c>
      <c r="H120" s="112">
        <v>2.034271E-6</v>
      </c>
      <c r="I120" s="115">
        <v>9.4576613976000008</v>
      </c>
      <c r="J120" s="112">
        <v>9.2071592250999998</v>
      </c>
      <c r="K120" s="112">
        <v>9.7149790641999996</v>
      </c>
      <c r="L120" s="112">
        <v>0.91440719319999997</v>
      </c>
      <c r="M120" s="112">
        <v>0.88126166579999998</v>
      </c>
      <c r="N120" s="112">
        <v>0.94879937179999996</v>
      </c>
      <c r="O120" s="117">
        <v>5321</v>
      </c>
      <c r="P120" s="117">
        <v>57925</v>
      </c>
      <c r="Q120" s="113">
        <v>7.7650707922000004</v>
      </c>
      <c r="R120" s="112">
        <v>7.4836385121999998</v>
      </c>
      <c r="S120" s="112">
        <v>8.0570867112000002</v>
      </c>
      <c r="T120" s="112">
        <v>2.2270300000000001E-7</v>
      </c>
      <c r="U120" s="115">
        <v>9.1860164004999998</v>
      </c>
      <c r="V120" s="112">
        <v>8.9424837400000001</v>
      </c>
      <c r="W120" s="112">
        <v>9.4361812403999998</v>
      </c>
      <c r="X120" s="112">
        <v>0.90705351619999997</v>
      </c>
      <c r="Y120" s="112">
        <v>0.87417884629999998</v>
      </c>
      <c r="Z120" s="112">
        <v>0.94116448220000004</v>
      </c>
      <c r="AA120" s="117">
        <v>4779</v>
      </c>
      <c r="AB120" s="117">
        <v>58350</v>
      </c>
      <c r="AC120" s="113">
        <v>6.7024616979999996</v>
      </c>
      <c r="AD120" s="112">
        <v>6.4505036860000002</v>
      </c>
      <c r="AE120" s="112">
        <v>6.9642612422000001</v>
      </c>
      <c r="AF120" s="112">
        <v>3.8859719999999998E-4</v>
      </c>
      <c r="AG120" s="115">
        <v>8.1902313625000005</v>
      </c>
      <c r="AH120" s="112">
        <v>7.9612849771</v>
      </c>
      <c r="AI120" s="112">
        <v>8.4257616658999996</v>
      </c>
      <c r="AJ120" s="112">
        <v>0.93299395519999995</v>
      </c>
      <c r="AK120" s="112">
        <v>0.89792097559999995</v>
      </c>
      <c r="AL120" s="112">
        <v>0.96943689259999999</v>
      </c>
      <c r="AM120" s="112">
        <v>8.4971320000000004E-10</v>
      </c>
      <c r="AN120" s="112">
        <v>0.86315525989999997</v>
      </c>
      <c r="AO120" s="112">
        <v>0.8235164063</v>
      </c>
      <c r="AP120" s="112">
        <v>0.9047020764</v>
      </c>
      <c r="AQ120" s="112">
        <v>0.30980374579999997</v>
      </c>
      <c r="AR120" s="112">
        <v>0.97648559570000004</v>
      </c>
      <c r="AS120" s="112">
        <v>0.932659346</v>
      </c>
      <c r="AT120" s="112">
        <v>1.0223712684999999</v>
      </c>
      <c r="AU120" s="114">
        <v>1</v>
      </c>
      <c r="AV120" s="114">
        <v>2</v>
      </c>
      <c r="AW120" s="114">
        <v>3</v>
      </c>
      <c r="AX120" s="114" t="s">
        <v>28</v>
      </c>
      <c r="AY120" s="114" t="s">
        <v>228</v>
      </c>
      <c r="AZ120" s="114" t="s">
        <v>28</v>
      </c>
      <c r="BA120" s="114" t="s">
        <v>28</v>
      </c>
      <c r="BB120" s="114" t="s">
        <v>28</v>
      </c>
      <c r="BC120" s="108" t="s">
        <v>234</v>
      </c>
      <c r="BD120" s="109">
        <v>5331</v>
      </c>
      <c r="BE120" s="109">
        <v>5321</v>
      </c>
      <c r="BF120" s="109">
        <v>4779</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4">
        <v>2784</v>
      </c>
      <c r="D121" s="118">
        <v>36931</v>
      </c>
      <c r="E121" s="116">
        <v>8.2828911978999997</v>
      </c>
      <c r="F121" s="106">
        <v>7.9202302585000002</v>
      </c>
      <c r="G121" s="106">
        <v>8.6621580886</v>
      </c>
      <c r="H121" s="106">
        <v>3.2947834799999999E-2</v>
      </c>
      <c r="I121" s="107">
        <v>7.5383823887999997</v>
      </c>
      <c r="J121" s="106">
        <v>7.2634977761000004</v>
      </c>
      <c r="K121" s="106">
        <v>7.8236699165000001</v>
      </c>
      <c r="L121" s="106">
        <v>0.9524496187</v>
      </c>
      <c r="M121" s="106">
        <v>0.91074723899999999</v>
      </c>
      <c r="N121" s="106">
        <v>0.99606151659999997</v>
      </c>
      <c r="O121" s="118">
        <v>3143</v>
      </c>
      <c r="P121" s="118">
        <v>40104</v>
      </c>
      <c r="Q121" s="116">
        <v>8.4518884508000003</v>
      </c>
      <c r="R121" s="106">
        <v>8.0970148320999993</v>
      </c>
      <c r="S121" s="106">
        <v>8.8223153675999999</v>
      </c>
      <c r="T121" s="106">
        <v>0.55865266899999999</v>
      </c>
      <c r="U121" s="107">
        <v>7.8371234789999997</v>
      </c>
      <c r="V121" s="106">
        <v>7.5678688608</v>
      </c>
      <c r="W121" s="106">
        <v>8.1159578150999998</v>
      </c>
      <c r="X121" s="106">
        <v>0.98728206640000005</v>
      </c>
      <c r="Y121" s="106">
        <v>0.9458285662</v>
      </c>
      <c r="Z121" s="106">
        <v>1.0305523785999999</v>
      </c>
      <c r="AA121" s="118">
        <v>3102</v>
      </c>
      <c r="AB121" s="118">
        <v>42067</v>
      </c>
      <c r="AC121" s="116">
        <v>7.6098416874000003</v>
      </c>
      <c r="AD121" s="106">
        <v>7.2872214790000003</v>
      </c>
      <c r="AE121" s="106">
        <v>7.9467449526999996</v>
      </c>
      <c r="AF121" s="106">
        <v>9.1462452E-3</v>
      </c>
      <c r="AG121" s="107">
        <v>7.3739510780000002</v>
      </c>
      <c r="AH121" s="106">
        <v>7.1189697936999998</v>
      </c>
      <c r="AI121" s="106">
        <v>7.6380650680000004</v>
      </c>
      <c r="AJ121" s="106">
        <v>1.0593027776999999</v>
      </c>
      <c r="AK121" s="106">
        <v>1.0143935014000001</v>
      </c>
      <c r="AL121" s="106">
        <v>1.1062002795999999</v>
      </c>
      <c r="AM121" s="106">
        <v>2.1982950000000001E-4</v>
      </c>
      <c r="AN121" s="106">
        <v>0.90037176090000004</v>
      </c>
      <c r="AO121" s="106">
        <v>0.85162024839999995</v>
      </c>
      <c r="AP121" s="106">
        <v>0.95191408310000003</v>
      </c>
      <c r="AQ121" s="106">
        <v>0.48613982449999998</v>
      </c>
      <c r="AR121" s="106">
        <v>1.0204031719</v>
      </c>
      <c r="AS121" s="106">
        <v>0.96402085420000005</v>
      </c>
      <c r="AT121" s="106">
        <v>1.0800831005</v>
      </c>
      <c r="AU121" s="104" t="s">
        <v>28</v>
      </c>
      <c r="AV121" s="104" t="s">
        <v>28</v>
      </c>
      <c r="AW121" s="104">
        <v>3</v>
      </c>
      <c r="AX121" s="104" t="s">
        <v>28</v>
      </c>
      <c r="AY121" s="104" t="s">
        <v>228</v>
      </c>
      <c r="AZ121" s="104" t="s">
        <v>28</v>
      </c>
      <c r="BA121" s="104" t="s">
        <v>28</v>
      </c>
      <c r="BB121" s="104" t="s">
        <v>28</v>
      </c>
      <c r="BC121" s="110" t="s">
        <v>439</v>
      </c>
      <c r="BD121" s="111">
        <v>2784</v>
      </c>
      <c r="BE121" s="111">
        <v>3143</v>
      </c>
      <c r="BF121" s="111">
        <v>3102</v>
      </c>
    </row>
    <row r="122" spans="1:93" x14ac:dyDescent="0.3">
      <c r="A122" s="10"/>
      <c r="B122" t="s">
        <v>199</v>
      </c>
      <c r="C122" s="104">
        <v>5021</v>
      </c>
      <c r="D122" s="118">
        <v>31303</v>
      </c>
      <c r="E122" s="116">
        <v>13.401286824</v>
      </c>
      <c r="F122" s="106">
        <v>12.906250149</v>
      </c>
      <c r="G122" s="106">
        <v>13.915311300999999</v>
      </c>
      <c r="H122" s="106">
        <v>2.74551E-112</v>
      </c>
      <c r="I122" s="107">
        <v>16.039996167000002</v>
      </c>
      <c r="J122" s="106">
        <v>15.602408794</v>
      </c>
      <c r="K122" s="106">
        <v>16.489856177</v>
      </c>
      <c r="L122" s="106">
        <v>1.541013907</v>
      </c>
      <c r="M122" s="106">
        <v>1.4840896421000001</v>
      </c>
      <c r="N122" s="106">
        <v>1.6001215790000001</v>
      </c>
      <c r="O122" s="118">
        <v>4573</v>
      </c>
      <c r="P122" s="118">
        <v>31059</v>
      </c>
      <c r="Q122" s="116">
        <v>11.861391605</v>
      </c>
      <c r="R122" s="106">
        <v>11.412232497</v>
      </c>
      <c r="S122" s="106">
        <v>12.328228577999999</v>
      </c>
      <c r="T122" s="106">
        <v>1.4286709999999999E-61</v>
      </c>
      <c r="U122" s="107">
        <v>14.723590586</v>
      </c>
      <c r="V122" s="106">
        <v>14.302977495</v>
      </c>
      <c r="W122" s="106">
        <v>15.156572805</v>
      </c>
      <c r="X122" s="106">
        <v>1.3855529782</v>
      </c>
      <c r="Y122" s="106">
        <v>1.3330858005999999</v>
      </c>
      <c r="Z122" s="106">
        <v>1.4400851427000001</v>
      </c>
      <c r="AA122" s="118">
        <v>3648</v>
      </c>
      <c r="AB122" s="118">
        <v>30963</v>
      </c>
      <c r="AC122" s="116">
        <v>9.0860697125000005</v>
      </c>
      <c r="AD122" s="106">
        <v>8.7163468370999997</v>
      </c>
      <c r="AE122" s="106">
        <v>9.4714751905999996</v>
      </c>
      <c r="AF122" s="106">
        <v>1.515163E-28</v>
      </c>
      <c r="AG122" s="107">
        <v>11.781804089</v>
      </c>
      <c r="AH122" s="106">
        <v>11.405616031999999</v>
      </c>
      <c r="AI122" s="106">
        <v>12.170399845</v>
      </c>
      <c r="AJ122" s="106">
        <v>1.2647962047000001</v>
      </c>
      <c r="AK122" s="106">
        <v>1.2133301579</v>
      </c>
      <c r="AL122" s="106">
        <v>1.3184452963</v>
      </c>
      <c r="AM122" s="106">
        <v>1.09381E-24</v>
      </c>
      <c r="AN122" s="106">
        <v>0.76602054929999996</v>
      </c>
      <c r="AO122" s="106">
        <v>0.72798387070000004</v>
      </c>
      <c r="AP122" s="106">
        <v>0.80604461930000004</v>
      </c>
      <c r="AQ122" s="106">
        <v>5.5133126999999995E-7</v>
      </c>
      <c r="AR122" s="106">
        <v>0.88509348099999996</v>
      </c>
      <c r="AS122" s="106">
        <v>0.84380192649999997</v>
      </c>
      <c r="AT122" s="106">
        <v>0.92840564299999995</v>
      </c>
      <c r="AU122" s="104">
        <v>1</v>
      </c>
      <c r="AV122" s="104">
        <v>2</v>
      </c>
      <c r="AW122" s="104">
        <v>3</v>
      </c>
      <c r="AX122" s="104" t="s">
        <v>227</v>
      </c>
      <c r="AY122" s="104" t="s">
        <v>228</v>
      </c>
      <c r="AZ122" s="104" t="s">
        <v>28</v>
      </c>
      <c r="BA122" s="104" t="s">
        <v>28</v>
      </c>
      <c r="BB122" s="104" t="s">
        <v>28</v>
      </c>
      <c r="BC122" s="110" t="s">
        <v>233</v>
      </c>
      <c r="BD122" s="111">
        <v>5021</v>
      </c>
      <c r="BE122" s="111">
        <v>4573</v>
      </c>
      <c r="BF122" s="111">
        <v>3648</v>
      </c>
      <c r="BQ122" s="52"/>
      <c r="CC122" s="4"/>
      <c r="CO122" s="4"/>
    </row>
    <row r="123" spans="1:93" s="3" customFormat="1" x14ac:dyDescent="0.3">
      <c r="A123" s="10"/>
      <c r="B123" s="3" t="s">
        <v>125</v>
      </c>
      <c r="C123" s="114">
        <v>1512</v>
      </c>
      <c r="D123" s="117">
        <v>26452</v>
      </c>
      <c r="E123" s="113">
        <v>8.5693666771999997</v>
      </c>
      <c r="F123" s="112">
        <v>8.0978296523999997</v>
      </c>
      <c r="G123" s="112">
        <v>9.0683613263999998</v>
      </c>
      <c r="H123" s="112">
        <v>0.61031623680000002</v>
      </c>
      <c r="I123" s="115">
        <v>5.7160139120000002</v>
      </c>
      <c r="J123" s="112">
        <v>5.4350398854000002</v>
      </c>
      <c r="K123" s="112">
        <v>6.0115133892000001</v>
      </c>
      <c r="L123" s="112">
        <v>0.98539143269999996</v>
      </c>
      <c r="M123" s="112">
        <v>0.93116939249999997</v>
      </c>
      <c r="N123" s="112">
        <v>1.0427708250000001</v>
      </c>
      <c r="O123" s="117">
        <v>1384</v>
      </c>
      <c r="P123" s="117">
        <v>27361</v>
      </c>
      <c r="Q123" s="113">
        <v>6.9387612062999997</v>
      </c>
      <c r="R123" s="112">
        <v>6.5426019401</v>
      </c>
      <c r="S123" s="112">
        <v>7.3589082017000003</v>
      </c>
      <c r="T123" s="112">
        <v>2.4970459999999999E-12</v>
      </c>
      <c r="U123" s="115">
        <v>5.0582946529999999</v>
      </c>
      <c r="V123" s="112">
        <v>4.7987009367000004</v>
      </c>
      <c r="W123" s="112">
        <v>5.3319315234999998</v>
      </c>
      <c r="X123" s="112">
        <v>0.8105306337</v>
      </c>
      <c r="Y123" s="112">
        <v>0.76425447410000003</v>
      </c>
      <c r="Z123" s="112">
        <v>0.85960884820000005</v>
      </c>
      <c r="AA123" s="117">
        <v>1472</v>
      </c>
      <c r="AB123" s="117">
        <v>27026</v>
      </c>
      <c r="AC123" s="113">
        <v>6.7141634246999997</v>
      </c>
      <c r="AD123" s="112">
        <v>6.3388124552000003</v>
      </c>
      <c r="AE123" s="112">
        <v>7.1117406945999999</v>
      </c>
      <c r="AF123" s="112">
        <v>2.12485946E-2</v>
      </c>
      <c r="AG123" s="115">
        <v>5.4466069710999996</v>
      </c>
      <c r="AH123" s="112">
        <v>5.1753540277000001</v>
      </c>
      <c r="AI123" s="112">
        <v>5.7320769437000001</v>
      </c>
      <c r="AJ123" s="112">
        <v>0.93462285519999999</v>
      </c>
      <c r="AK123" s="112">
        <v>0.88237336820000001</v>
      </c>
      <c r="AL123" s="112">
        <v>0.98996628070000003</v>
      </c>
      <c r="AM123" s="112">
        <v>0.41055156860000003</v>
      </c>
      <c r="AN123" s="112">
        <v>0.96763142950000003</v>
      </c>
      <c r="AO123" s="112">
        <v>0.89469552350000003</v>
      </c>
      <c r="AP123" s="112">
        <v>1.0465130971000001</v>
      </c>
      <c r="AQ123" s="112">
        <v>1.0241538E-7</v>
      </c>
      <c r="AR123" s="112">
        <v>0.80971692159999997</v>
      </c>
      <c r="AS123" s="112">
        <v>0.74916416850000001</v>
      </c>
      <c r="AT123" s="112">
        <v>0.87516397710000005</v>
      </c>
      <c r="AU123" s="114" t="s">
        <v>28</v>
      </c>
      <c r="AV123" s="114">
        <v>2</v>
      </c>
      <c r="AW123" s="114" t="s">
        <v>28</v>
      </c>
      <c r="AX123" s="114" t="s">
        <v>227</v>
      </c>
      <c r="AY123" s="114" t="s">
        <v>28</v>
      </c>
      <c r="AZ123" s="114" t="s">
        <v>28</v>
      </c>
      <c r="BA123" s="114" t="s">
        <v>28</v>
      </c>
      <c r="BB123" s="114" t="s">
        <v>28</v>
      </c>
      <c r="BC123" s="108" t="s">
        <v>271</v>
      </c>
      <c r="BD123" s="109">
        <v>1512</v>
      </c>
      <c r="BE123" s="109">
        <v>1384</v>
      </c>
      <c r="BF123" s="109">
        <v>1472</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4">
        <v>1112</v>
      </c>
      <c r="D124" s="118">
        <v>15384</v>
      </c>
      <c r="E124" s="116">
        <v>15.515762405</v>
      </c>
      <c r="F124" s="106">
        <v>14.552949176</v>
      </c>
      <c r="G124" s="106">
        <v>16.542274702</v>
      </c>
      <c r="H124" s="106">
        <v>3.3563019999999999E-70</v>
      </c>
      <c r="I124" s="107">
        <v>7.2282891316000004</v>
      </c>
      <c r="J124" s="106">
        <v>6.8156876294000002</v>
      </c>
      <c r="K124" s="106">
        <v>7.6658683042</v>
      </c>
      <c r="L124" s="106">
        <v>1.7841574437000001</v>
      </c>
      <c r="M124" s="106">
        <v>1.6734435553</v>
      </c>
      <c r="N124" s="106">
        <v>1.9021960877999999</v>
      </c>
      <c r="O124" s="118">
        <v>952</v>
      </c>
      <c r="P124" s="118">
        <v>16765</v>
      </c>
      <c r="Q124" s="116">
        <v>11.741737744</v>
      </c>
      <c r="R124" s="106">
        <v>10.964171862000001</v>
      </c>
      <c r="S124" s="106">
        <v>12.574447662000001</v>
      </c>
      <c r="T124" s="106">
        <v>1.59252E-19</v>
      </c>
      <c r="U124" s="107">
        <v>5.6784968684999999</v>
      </c>
      <c r="V124" s="106">
        <v>5.3290008575999996</v>
      </c>
      <c r="W124" s="106">
        <v>6.0509141483000004</v>
      </c>
      <c r="X124" s="106">
        <v>1.3715759702999999</v>
      </c>
      <c r="Y124" s="106">
        <v>1.2807469379</v>
      </c>
      <c r="Z124" s="106">
        <v>1.4688464884000001</v>
      </c>
      <c r="AA124" s="118">
        <v>894</v>
      </c>
      <c r="AB124" s="118">
        <v>17894</v>
      </c>
      <c r="AC124" s="116">
        <v>9.3389675488999995</v>
      </c>
      <c r="AD124" s="106">
        <v>8.7033088302999992</v>
      </c>
      <c r="AE124" s="106">
        <v>10.021052518999999</v>
      </c>
      <c r="AF124" s="106">
        <v>2.9921749999999998E-13</v>
      </c>
      <c r="AG124" s="107">
        <v>4.9960880742000002</v>
      </c>
      <c r="AH124" s="106">
        <v>4.6790926808000002</v>
      </c>
      <c r="AI124" s="106">
        <v>5.3345590156</v>
      </c>
      <c r="AJ124" s="106">
        <v>1.3000000093999999</v>
      </c>
      <c r="AK124" s="106">
        <v>1.2115152454</v>
      </c>
      <c r="AL124" s="106">
        <v>1.3949473858999999</v>
      </c>
      <c r="AM124" s="106">
        <v>2.3629843999999998E-6</v>
      </c>
      <c r="AN124" s="106">
        <v>0.79536502630000006</v>
      </c>
      <c r="AO124" s="106">
        <v>0.72322535259999998</v>
      </c>
      <c r="AP124" s="106">
        <v>0.87470042739999998</v>
      </c>
      <c r="AQ124" s="106">
        <v>1.5360851999999999E-9</v>
      </c>
      <c r="AR124" s="106">
        <v>0.75676189400000005</v>
      </c>
      <c r="AS124" s="106">
        <v>0.69132984040000001</v>
      </c>
      <c r="AT124" s="106">
        <v>0.82838687219999996</v>
      </c>
      <c r="AU124" s="104">
        <v>1</v>
      </c>
      <c r="AV124" s="104">
        <v>2</v>
      </c>
      <c r="AW124" s="104">
        <v>3</v>
      </c>
      <c r="AX124" s="104" t="s">
        <v>227</v>
      </c>
      <c r="AY124" s="104" t="s">
        <v>228</v>
      </c>
      <c r="AZ124" s="104" t="s">
        <v>28</v>
      </c>
      <c r="BA124" s="104" t="s">
        <v>28</v>
      </c>
      <c r="BB124" s="104" t="s">
        <v>28</v>
      </c>
      <c r="BC124" s="110" t="s">
        <v>233</v>
      </c>
      <c r="BD124" s="111">
        <v>1112</v>
      </c>
      <c r="BE124" s="111">
        <v>952</v>
      </c>
      <c r="BF124" s="111">
        <v>894</v>
      </c>
      <c r="BQ124" s="52"/>
      <c r="CC124" s="4"/>
      <c r="CO124" s="4"/>
    </row>
    <row r="125" spans="1:93" x14ac:dyDescent="0.3">
      <c r="A125" s="10"/>
      <c r="B125" t="s">
        <v>127</v>
      </c>
      <c r="C125" s="104">
        <v>270</v>
      </c>
      <c r="D125" s="118">
        <v>4110</v>
      </c>
      <c r="E125" s="116">
        <v>16.645645155</v>
      </c>
      <c r="F125" s="106">
        <v>14.732594254</v>
      </c>
      <c r="G125" s="106">
        <v>18.807108770999999</v>
      </c>
      <c r="H125" s="106">
        <v>1.9507220000000001E-25</v>
      </c>
      <c r="I125" s="107">
        <v>6.5693430657</v>
      </c>
      <c r="J125" s="106">
        <v>5.8306834767</v>
      </c>
      <c r="K125" s="106">
        <v>7.4015796753999998</v>
      </c>
      <c r="L125" s="106">
        <v>1.9140826555999999</v>
      </c>
      <c r="M125" s="106">
        <v>1.6941009417999999</v>
      </c>
      <c r="N125" s="106">
        <v>2.1626293464000002</v>
      </c>
      <c r="O125" s="118">
        <v>306</v>
      </c>
      <c r="P125" s="118">
        <v>4622</v>
      </c>
      <c r="Q125" s="116">
        <v>15.797256135</v>
      </c>
      <c r="R125" s="106">
        <v>14.079136268999999</v>
      </c>
      <c r="S125" s="106">
        <v>17.725043398</v>
      </c>
      <c r="T125" s="106">
        <v>1.836866E-25</v>
      </c>
      <c r="U125" s="107">
        <v>6.6205106015000004</v>
      </c>
      <c r="V125" s="106">
        <v>5.9187709270999997</v>
      </c>
      <c r="W125" s="106">
        <v>7.4054497400999999</v>
      </c>
      <c r="X125" s="106">
        <v>1.8453092195</v>
      </c>
      <c r="Y125" s="106">
        <v>1.6446121869999999</v>
      </c>
      <c r="Z125" s="106">
        <v>2.0704979218999999</v>
      </c>
      <c r="AA125" s="118">
        <v>297</v>
      </c>
      <c r="AB125" s="118">
        <v>4932</v>
      </c>
      <c r="AC125" s="116">
        <v>12.782482017</v>
      </c>
      <c r="AD125" s="106">
        <v>11.37264133</v>
      </c>
      <c r="AE125" s="106">
        <v>14.367097473999999</v>
      </c>
      <c r="AF125" s="106">
        <v>4.2756989999999998E-22</v>
      </c>
      <c r="AG125" s="107">
        <v>6.0218978101999996</v>
      </c>
      <c r="AH125" s="106">
        <v>5.3745444402000002</v>
      </c>
      <c r="AI125" s="106">
        <v>6.7472236280000004</v>
      </c>
      <c r="AJ125" s="106">
        <v>1.7793430222</v>
      </c>
      <c r="AK125" s="106">
        <v>1.5830908243999999</v>
      </c>
      <c r="AL125" s="106">
        <v>1.9999241621999999</v>
      </c>
      <c r="AM125" s="106">
        <v>1.0474334199999999E-2</v>
      </c>
      <c r="AN125" s="106">
        <v>0.80915836949999997</v>
      </c>
      <c r="AO125" s="106">
        <v>0.68804445290000005</v>
      </c>
      <c r="AP125" s="106">
        <v>0.95159152039999995</v>
      </c>
      <c r="AQ125" s="106">
        <v>0.53670212149999996</v>
      </c>
      <c r="AR125" s="106">
        <v>0.94903237380000005</v>
      </c>
      <c r="AS125" s="106">
        <v>0.80390776340000003</v>
      </c>
      <c r="AT125" s="106">
        <v>1.1203554531</v>
      </c>
      <c r="AU125" s="104">
        <v>1</v>
      </c>
      <c r="AV125" s="104">
        <v>2</v>
      </c>
      <c r="AW125" s="104">
        <v>3</v>
      </c>
      <c r="AX125" s="104" t="s">
        <v>28</v>
      </c>
      <c r="AY125" s="104" t="s">
        <v>228</v>
      </c>
      <c r="AZ125" s="104" t="s">
        <v>28</v>
      </c>
      <c r="BA125" s="104" t="s">
        <v>28</v>
      </c>
      <c r="BB125" s="104" t="s">
        <v>28</v>
      </c>
      <c r="BC125" s="110" t="s">
        <v>234</v>
      </c>
      <c r="BD125" s="111">
        <v>270</v>
      </c>
      <c r="BE125" s="111">
        <v>306</v>
      </c>
      <c r="BF125" s="111">
        <v>297</v>
      </c>
      <c r="BQ125" s="52"/>
      <c r="CC125" s="4"/>
      <c r="CO125" s="4"/>
    </row>
    <row r="126" spans="1:93" s="3" customFormat="1" x14ac:dyDescent="0.3">
      <c r="A126" s="10" t="s">
        <v>238</v>
      </c>
      <c r="B126" s="3" t="s">
        <v>51</v>
      </c>
      <c r="C126" s="114">
        <v>4041</v>
      </c>
      <c r="D126" s="117">
        <v>56490</v>
      </c>
      <c r="E126" s="113">
        <v>7.9732642014000001</v>
      </c>
      <c r="F126" s="112">
        <v>7.6632395324999996</v>
      </c>
      <c r="G126" s="112">
        <v>8.2958312545999995</v>
      </c>
      <c r="H126" s="112">
        <v>1.7829199999999999E-5</v>
      </c>
      <c r="I126" s="115">
        <v>7.1534784917999996</v>
      </c>
      <c r="J126" s="112">
        <v>6.9362868893999998</v>
      </c>
      <c r="K126" s="112">
        <v>7.3774708785999996</v>
      </c>
      <c r="L126" s="112">
        <v>0.91684561190000002</v>
      </c>
      <c r="M126" s="112">
        <v>0.88119587669999999</v>
      </c>
      <c r="N126" s="112">
        <v>0.95393759580000004</v>
      </c>
      <c r="O126" s="117">
        <v>4660</v>
      </c>
      <c r="P126" s="117">
        <v>70869</v>
      </c>
      <c r="Q126" s="113">
        <v>7.7173752781999996</v>
      </c>
      <c r="R126" s="112">
        <v>7.4296904393999998</v>
      </c>
      <c r="S126" s="112">
        <v>8.0161995537999999</v>
      </c>
      <c r="T126" s="112">
        <v>8.7562636000000004E-8</v>
      </c>
      <c r="U126" s="115">
        <v>6.5755125654000004</v>
      </c>
      <c r="V126" s="112">
        <v>6.3894045623000002</v>
      </c>
      <c r="W126" s="112">
        <v>6.7670414475999996</v>
      </c>
      <c r="X126" s="112">
        <v>0.90148210740000001</v>
      </c>
      <c r="Y126" s="112">
        <v>0.86787706350000005</v>
      </c>
      <c r="Z126" s="112">
        <v>0.93638837119999996</v>
      </c>
      <c r="AA126" s="117">
        <v>4466</v>
      </c>
      <c r="AB126" s="117">
        <v>75544</v>
      </c>
      <c r="AC126" s="113">
        <v>6.3276708835999997</v>
      </c>
      <c r="AD126" s="112">
        <v>6.0877917155999999</v>
      </c>
      <c r="AE126" s="112">
        <v>6.5770020858000002</v>
      </c>
      <c r="AF126" s="112">
        <v>1.2293489999999999E-10</v>
      </c>
      <c r="AG126" s="115">
        <v>5.9117865084999996</v>
      </c>
      <c r="AH126" s="112">
        <v>5.7409209808000004</v>
      </c>
      <c r="AI126" s="112">
        <v>6.0877374621999998</v>
      </c>
      <c r="AJ126" s="112">
        <v>0.88082244269999999</v>
      </c>
      <c r="AK126" s="112">
        <v>0.84743085849999999</v>
      </c>
      <c r="AL126" s="112">
        <v>0.91552976590000001</v>
      </c>
      <c r="AM126" s="112">
        <v>6.2677980000000004E-16</v>
      </c>
      <c r="AN126" s="112">
        <v>0.81992525380000003</v>
      </c>
      <c r="AO126" s="112">
        <v>0.78139179049999996</v>
      </c>
      <c r="AP126" s="112">
        <v>0.86035895179999999</v>
      </c>
      <c r="AQ126" s="112">
        <v>0.1922068556</v>
      </c>
      <c r="AR126" s="112">
        <v>0.96790662940000005</v>
      </c>
      <c r="AS126" s="112">
        <v>0.92159874929999996</v>
      </c>
      <c r="AT126" s="112">
        <v>1.0165413569999999</v>
      </c>
      <c r="AU126" s="114">
        <v>1</v>
      </c>
      <c r="AV126" s="114">
        <v>2</v>
      </c>
      <c r="AW126" s="114">
        <v>3</v>
      </c>
      <c r="AX126" s="114" t="s">
        <v>28</v>
      </c>
      <c r="AY126" s="114" t="s">
        <v>228</v>
      </c>
      <c r="AZ126" s="114" t="s">
        <v>28</v>
      </c>
      <c r="BA126" s="114" t="s">
        <v>28</v>
      </c>
      <c r="BB126" s="114" t="s">
        <v>28</v>
      </c>
      <c r="BC126" s="108" t="s">
        <v>234</v>
      </c>
      <c r="BD126" s="109">
        <v>4041</v>
      </c>
      <c r="BE126" s="109">
        <v>4660</v>
      </c>
      <c r="BF126" s="109">
        <v>4466</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4">
        <v>2411</v>
      </c>
      <c r="D127" s="118">
        <v>29068</v>
      </c>
      <c r="E127" s="116">
        <v>7.6835726834000004</v>
      </c>
      <c r="F127" s="106">
        <v>7.3290677872999996</v>
      </c>
      <c r="G127" s="106">
        <v>8.0552248791000007</v>
      </c>
      <c r="H127" s="106">
        <v>2.7788307000000002E-7</v>
      </c>
      <c r="I127" s="107">
        <v>8.2943442961000002</v>
      </c>
      <c r="J127" s="106">
        <v>7.9697860277999997</v>
      </c>
      <c r="K127" s="106">
        <v>8.6321197411000004</v>
      </c>
      <c r="L127" s="106">
        <v>0.88353398559999996</v>
      </c>
      <c r="M127" s="106">
        <v>0.84276946929999996</v>
      </c>
      <c r="N127" s="106">
        <v>0.92627026980000005</v>
      </c>
      <c r="O127" s="118">
        <v>2621</v>
      </c>
      <c r="P127" s="118">
        <v>29858</v>
      </c>
      <c r="Q127" s="116">
        <v>7.3994855554000001</v>
      </c>
      <c r="R127" s="106">
        <v>7.0666505949999996</v>
      </c>
      <c r="S127" s="106">
        <v>7.7479968408</v>
      </c>
      <c r="T127" s="106">
        <v>5.3623720000000004E-10</v>
      </c>
      <c r="U127" s="107">
        <v>8.7782168932999998</v>
      </c>
      <c r="V127" s="106">
        <v>8.4485053164000004</v>
      </c>
      <c r="W127" s="106">
        <v>9.1207958023</v>
      </c>
      <c r="X127" s="106">
        <v>0.86434877030000001</v>
      </c>
      <c r="Y127" s="106">
        <v>0.82546965009999995</v>
      </c>
      <c r="Z127" s="106">
        <v>0.90505907360000004</v>
      </c>
      <c r="AA127" s="118">
        <v>2528</v>
      </c>
      <c r="AB127" s="118">
        <v>31547</v>
      </c>
      <c r="AC127" s="116">
        <v>6.3379505467000001</v>
      </c>
      <c r="AD127" s="106">
        <v>6.0480141789999999</v>
      </c>
      <c r="AE127" s="106">
        <v>6.6417862035999997</v>
      </c>
      <c r="AF127" s="106">
        <v>1.5743079000000001E-7</v>
      </c>
      <c r="AG127" s="107">
        <v>8.0134402636999997</v>
      </c>
      <c r="AH127" s="106">
        <v>7.7070737375</v>
      </c>
      <c r="AI127" s="106">
        <v>8.3319852706000006</v>
      </c>
      <c r="AJ127" s="106">
        <v>0.88225338909999995</v>
      </c>
      <c r="AK127" s="106">
        <v>0.84189375840000003</v>
      </c>
      <c r="AL127" s="106">
        <v>0.92454782420000003</v>
      </c>
      <c r="AM127" s="106">
        <v>5.7974256999999998E-7</v>
      </c>
      <c r="AN127" s="106">
        <v>0.85653934980000002</v>
      </c>
      <c r="AO127" s="106">
        <v>0.80607117510000004</v>
      </c>
      <c r="AP127" s="106">
        <v>0.91016734060000004</v>
      </c>
      <c r="AQ127" s="106">
        <v>0.2268769303</v>
      </c>
      <c r="AR127" s="106">
        <v>0.96302668830000004</v>
      </c>
      <c r="AS127" s="106">
        <v>0.90594420019999999</v>
      </c>
      <c r="AT127" s="106">
        <v>1.0237058774000001</v>
      </c>
      <c r="AU127" s="104">
        <v>1</v>
      </c>
      <c r="AV127" s="104">
        <v>2</v>
      </c>
      <c r="AW127" s="104">
        <v>3</v>
      </c>
      <c r="AX127" s="104" t="s">
        <v>28</v>
      </c>
      <c r="AY127" s="104" t="s">
        <v>228</v>
      </c>
      <c r="AZ127" s="104" t="s">
        <v>28</v>
      </c>
      <c r="BA127" s="104" t="s">
        <v>28</v>
      </c>
      <c r="BB127" s="104" t="s">
        <v>28</v>
      </c>
      <c r="BC127" s="110" t="s">
        <v>234</v>
      </c>
      <c r="BD127" s="111">
        <v>2411</v>
      </c>
      <c r="BE127" s="111">
        <v>2621</v>
      </c>
      <c r="BF127" s="111">
        <v>2528</v>
      </c>
      <c r="BQ127" s="52"/>
    </row>
    <row r="128" spans="1:93" x14ac:dyDescent="0.3">
      <c r="A128" s="10"/>
      <c r="B128" t="s">
        <v>54</v>
      </c>
      <c r="C128" s="104">
        <v>3479</v>
      </c>
      <c r="D128" s="118">
        <v>43261</v>
      </c>
      <c r="E128" s="116">
        <v>8.7677949349999995</v>
      </c>
      <c r="F128" s="106">
        <v>8.4100304230000003</v>
      </c>
      <c r="G128" s="106">
        <v>9.1407788266000001</v>
      </c>
      <c r="H128" s="106">
        <v>0.70052412590000002</v>
      </c>
      <c r="I128" s="107">
        <v>8.0418853008000006</v>
      </c>
      <c r="J128" s="106">
        <v>7.7790503677</v>
      </c>
      <c r="K128" s="106">
        <v>8.3136007783999997</v>
      </c>
      <c r="L128" s="106">
        <v>1.0082086970999999</v>
      </c>
      <c r="M128" s="106">
        <v>0.96706935760000001</v>
      </c>
      <c r="N128" s="106">
        <v>1.0510981129999999</v>
      </c>
      <c r="O128" s="118">
        <v>3905</v>
      </c>
      <c r="P128" s="118">
        <v>48366</v>
      </c>
      <c r="Q128" s="116">
        <v>8.5700527049000002</v>
      </c>
      <c r="R128" s="106">
        <v>8.2325382758999996</v>
      </c>
      <c r="S128" s="106">
        <v>8.9214044202</v>
      </c>
      <c r="T128" s="106">
        <v>0.95781058799999996</v>
      </c>
      <c r="U128" s="107">
        <v>8.0738535334999995</v>
      </c>
      <c r="V128" s="106">
        <v>7.8245516627000002</v>
      </c>
      <c r="W128" s="106">
        <v>8.3310985332000005</v>
      </c>
      <c r="X128" s="106">
        <v>1.0010850703</v>
      </c>
      <c r="Y128" s="106">
        <v>0.96165933189999997</v>
      </c>
      <c r="Z128" s="106">
        <v>1.0421271699000001</v>
      </c>
      <c r="AA128" s="118">
        <v>3577</v>
      </c>
      <c r="AB128" s="118">
        <v>51926</v>
      </c>
      <c r="AC128" s="116">
        <v>6.7872119102999999</v>
      </c>
      <c r="AD128" s="106">
        <v>6.5111642883999998</v>
      </c>
      <c r="AE128" s="106">
        <v>7.0749628600000003</v>
      </c>
      <c r="AF128" s="106">
        <v>7.3464159999999997E-3</v>
      </c>
      <c r="AG128" s="107">
        <v>6.8886492315999996</v>
      </c>
      <c r="AH128" s="106">
        <v>6.6665607622999996</v>
      </c>
      <c r="AI128" s="106">
        <v>7.1181363115999998</v>
      </c>
      <c r="AJ128" s="106">
        <v>0.94479132740000005</v>
      </c>
      <c r="AK128" s="106">
        <v>0.90636503359999998</v>
      </c>
      <c r="AL128" s="106">
        <v>0.98484674419999996</v>
      </c>
      <c r="AM128" s="106">
        <v>1.8137380000000002E-18</v>
      </c>
      <c r="AN128" s="106">
        <v>0.79196851459999995</v>
      </c>
      <c r="AO128" s="106">
        <v>0.75173760519999999</v>
      </c>
      <c r="AP128" s="106">
        <v>0.83435247050000005</v>
      </c>
      <c r="AQ128" s="106">
        <v>0.39269203079999998</v>
      </c>
      <c r="AR128" s="106">
        <v>0.97744675469999998</v>
      </c>
      <c r="AS128" s="106">
        <v>0.92763308929999999</v>
      </c>
      <c r="AT128" s="106">
        <v>1.0299354014</v>
      </c>
      <c r="AU128" s="104" t="s">
        <v>28</v>
      </c>
      <c r="AV128" s="104" t="s">
        <v>28</v>
      </c>
      <c r="AW128" s="104">
        <v>3</v>
      </c>
      <c r="AX128" s="104" t="s">
        <v>28</v>
      </c>
      <c r="AY128" s="104" t="s">
        <v>228</v>
      </c>
      <c r="AZ128" s="104" t="s">
        <v>28</v>
      </c>
      <c r="BA128" s="104" t="s">
        <v>28</v>
      </c>
      <c r="BB128" s="104" t="s">
        <v>28</v>
      </c>
      <c r="BC128" s="110" t="s">
        <v>439</v>
      </c>
      <c r="BD128" s="111">
        <v>3479</v>
      </c>
      <c r="BE128" s="111">
        <v>3905</v>
      </c>
      <c r="BF128" s="111">
        <v>3577</v>
      </c>
      <c r="BQ128" s="52"/>
    </row>
    <row r="129" spans="1:104" x14ac:dyDescent="0.3">
      <c r="A129" s="10"/>
      <c r="B129" t="s">
        <v>53</v>
      </c>
      <c r="C129" s="104">
        <v>4375</v>
      </c>
      <c r="D129" s="118">
        <v>51884</v>
      </c>
      <c r="E129" s="116">
        <v>8.7829910362000003</v>
      </c>
      <c r="F129" s="106">
        <v>8.4490110606000002</v>
      </c>
      <c r="G129" s="106">
        <v>9.1301728674000007</v>
      </c>
      <c r="H129" s="106">
        <v>0.61647067010000001</v>
      </c>
      <c r="I129" s="107">
        <v>8.4322719914000004</v>
      </c>
      <c r="J129" s="106">
        <v>8.1860736748999994</v>
      </c>
      <c r="K129" s="106">
        <v>8.6858747868999995</v>
      </c>
      <c r="L129" s="106">
        <v>1.0099560967000001</v>
      </c>
      <c r="M129" s="106">
        <v>0.97155174089999996</v>
      </c>
      <c r="N129" s="106">
        <v>1.0498785338000001</v>
      </c>
      <c r="O129" s="118">
        <v>6080</v>
      </c>
      <c r="P129" s="118">
        <v>56351</v>
      </c>
      <c r="Q129" s="116">
        <v>11.106673260000001</v>
      </c>
      <c r="R129" s="106">
        <v>10.716311042999999</v>
      </c>
      <c r="S129" s="106">
        <v>11.51125517</v>
      </c>
      <c r="T129" s="106">
        <v>3.7632679999999996E-46</v>
      </c>
      <c r="U129" s="107">
        <v>10.789515714</v>
      </c>
      <c r="V129" s="106">
        <v>10.521690492999999</v>
      </c>
      <c r="W129" s="106">
        <v>11.064158314</v>
      </c>
      <c r="X129" s="106">
        <v>1.2973928123</v>
      </c>
      <c r="Y129" s="106">
        <v>1.2517938177000001</v>
      </c>
      <c r="Z129" s="106">
        <v>1.3446528379</v>
      </c>
      <c r="AA129" s="118">
        <v>4632</v>
      </c>
      <c r="AB129" s="118">
        <v>57786</v>
      </c>
      <c r="AC129" s="116">
        <v>7.1888314729999996</v>
      </c>
      <c r="AD129" s="106">
        <v>6.9172839327000002</v>
      </c>
      <c r="AE129" s="106">
        <v>7.4710389872</v>
      </c>
      <c r="AF129" s="106">
        <v>0.97169034089999995</v>
      </c>
      <c r="AG129" s="107">
        <v>8.0157823694000001</v>
      </c>
      <c r="AH129" s="106">
        <v>7.7882352654</v>
      </c>
      <c r="AI129" s="106">
        <v>8.2499776655999995</v>
      </c>
      <c r="AJ129" s="106">
        <v>1.0006974469000001</v>
      </c>
      <c r="AK129" s="106">
        <v>0.96289757200000003</v>
      </c>
      <c r="AL129" s="106">
        <v>1.0399812080999999</v>
      </c>
      <c r="AM129" s="106">
        <v>7.8265030000000003E-76</v>
      </c>
      <c r="AN129" s="106">
        <v>0.64725334990000005</v>
      </c>
      <c r="AO129" s="106">
        <v>0.61798880280000001</v>
      </c>
      <c r="AP129" s="106">
        <v>0.67790370479999995</v>
      </c>
      <c r="AQ129" s="106">
        <v>6.8711089999999995E-23</v>
      </c>
      <c r="AR129" s="106">
        <v>1.2645661613000001</v>
      </c>
      <c r="AS129" s="106">
        <v>1.2068592063000001</v>
      </c>
      <c r="AT129" s="106">
        <v>1.3250324214</v>
      </c>
      <c r="AU129" s="104" t="s">
        <v>28</v>
      </c>
      <c r="AV129" s="104">
        <v>2</v>
      </c>
      <c r="AW129" s="104" t="s">
        <v>28</v>
      </c>
      <c r="AX129" s="104" t="s">
        <v>227</v>
      </c>
      <c r="AY129" s="104" t="s">
        <v>228</v>
      </c>
      <c r="AZ129" s="104" t="s">
        <v>28</v>
      </c>
      <c r="BA129" s="104" t="s">
        <v>28</v>
      </c>
      <c r="BB129" s="104" t="s">
        <v>28</v>
      </c>
      <c r="BC129" s="110" t="s">
        <v>438</v>
      </c>
      <c r="BD129" s="111">
        <v>4375</v>
      </c>
      <c r="BE129" s="111">
        <v>6080</v>
      </c>
      <c r="BF129" s="111">
        <v>4632</v>
      </c>
      <c r="BQ129" s="52"/>
    </row>
    <row r="130" spans="1:104" x14ac:dyDescent="0.3">
      <c r="A130" s="10"/>
      <c r="B130" t="s">
        <v>55</v>
      </c>
      <c r="C130" s="104">
        <v>1971</v>
      </c>
      <c r="D130" s="118">
        <v>26716</v>
      </c>
      <c r="E130" s="116">
        <v>9.3786449039999997</v>
      </c>
      <c r="F130" s="106">
        <v>8.9130868055000008</v>
      </c>
      <c r="G130" s="106">
        <v>9.8685205424000007</v>
      </c>
      <c r="H130" s="106">
        <v>3.6450972E-3</v>
      </c>
      <c r="I130" s="107">
        <v>7.3776014373000001</v>
      </c>
      <c r="J130" s="106">
        <v>7.0589845742000001</v>
      </c>
      <c r="K130" s="106">
        <v>7.7105995057000003</v>
      </c>
      <c r="L130" s="106">
        <v>1.0784503321000001</v>
      </c>
      <c r="M130" s="106">
        <v>1.0249158086000001</v>
      </c>
      <c r="N130" s="106">
        <v>1.1347811293000001</v>
      </c>
      <c r="O130" s="118">
        <v>2172</v>
      </c>
      <c r="P130" s="118">
        <v>29482</v>
      </c>
      <c r="Q130" s="116">
        <v>8.7523084741999995</v>
      </c>
      <c r="R130" s="106">
        <v>8.3334279619</v>
      </c>
      <c r="S130" s="106">
        <v>9.1922440532999996</v>
      </c>
      <c r="T130" s="106">
        <v>0.3765134913</v>
      </c>
      <c r="U130" s="107">
        <v>7.3672071093999998</v>
      </c>
      <c r="V130" s="106">
        <v>7.0638033729999998</v>
      </c>
      <c r="W130" s="106">
        <v>7.6836426110999998</v>
      </c>
      <c r="X130" s="106">
        <v>1.0223747327999999</v>
      </c>
      <c r="Y130" s="106">
        <v>0.97344445879999997</v>
      </c>
      <c r="Z130" s="106">
        <v>1.0737644914</v>
      </c>
      <c r="AA130" s="118">
        <v>2205</v>
      </c>
      <c r="AB130" s="118">
        <v>31381</v>
      </c>
      <c r="AC130" s="116">
        <v>7.8056613257</v>
      </c>
      <c r="AD130" s="106">
        <v>7.4327074450000001</v>
      </c>
      <c r="AE130" s="106">
        <v>8.1973290596999995</v>
      </c>
      <c r="AF130" s="106">
        <v>8.8918609999999996E-4</v>
      </c>
      <c r="AG130" s="107">
        <v>7.0265447244999999</v>
      </c>
      <c r="AH130" s="106">
        <v>6.7392989897</v>
      </c>
      <c r="AI130" s="106">
        <v>7.3260335890999997</v>
      </c>
      <c r="AJ130" s="106">
        <v>1.0865612011000001</v>
      </c>
      <c r="AK130" s="106">
        <v>1.0346453928999999</v>
      </c>
      <c r="AL130" s="106">
        <v>1.1410820092</v>
      </c>
      <c r="AM130" s="106">
        <v>5.2110660000000001E-4</v>
      </c>
      <c r="AN130" s="106">
        <v>0.89184028979999996</v>
      </c>
      <c r="AO130" s="106">
        <v>0.83599750750000001</v>
      </c>
      <c r="AP130" s="106">
        <v>0.95141324620000001</v>
      </c>
      <c r="AQ130" s="106">
        <v>4.0692394999999999E-2</v>
      </c>
      <c r="AR130" s="106">
        <v>0.9332167455</v>
      </c>
      <c r="AS130" s="106">
        <v>0.87344678019999999</v>
      </c>
      <c r="AT130" s="106">
        <v>0.99707676960000002</v>
      </c>
      <c r="AU130" s="104">
        <v>1</v>
      </c>
      <c r="AV130" s="104" t="s">
        <v>28</v>
      </c>
      <c r="AW130" s="104">
        <v>3</v>
      </c>
      <c r="AX130" s="104" t="s">
        <v>227</v>
      </c>
      <c r="AY130" s="104" t="s">
        <v>228</v>
      </c>
      <c r="AZ130" s="104" t="s">
        <v>28</v>
      </c>
      <c r="BA130" s="104" t="s">
        <v>28</v>
      </c>
      <c r="BB130" s="104" t="s">
        <v>28</v>
      </c>
      <c r="BC130" s="110" t="s">
        <v>440</v>
      </c>
      <c r="BD130" s="111">
        <v>1971</v>
      </c>
      <c r="BE130" s="111">
        <v>2172</v>
      </c>
      <c r="BF130" s="111">
        <v>2205</v>
      </c>
    </row>
    <row r="131" spans="1:104" x14ac:dyDescent="0.3">
      <c r="A131" s="10"/>
      <c r="B131" t="s">
        <v>59</v>
      </c>
      <c r="C131" s="104">
        <v>4651</v>
      </c>
      <c r="D131" s="118">
        <v>52923</v>
      </c>
      <c r="E131" s="116">
        <v>9.6236051849000006</v>
      </c>
      <c r="F131" s="106">
        <v>9.2647849617000002</v>
      </c>
      <c r="G131" s="106">
        <v>9.9963223254999996</v>
      </c>
      <c r="H131" s="106">
        <v>1.7364899000000001E-7</v>
      </c>
      <c r="I131" s="107">
        <v>8.7882395177999992</v>
      </c>
      <c r="J131" s="106">
        <v>8.5392671725000007</v>
      </c>
      <c r="K131" s="106">
        <v>9.0444709437000004</v>
      </c>
      <c r="L131" s="106">
        <v>1.1066183136000001</v>
      </c>
      <c r="M131" s="106">
        <v>1.0653575778</v>
      </c>
      <c r="N131" s="106">
        <v>1.1494770558</v>
      </c>
      <c r="O131" s="118">
        <v>4949</v>
      </c>
      <c r="P131" s="118">
        <v>59292</v>
      </c>
      <c r="Q131" s="116">
        <v>9.1138634366000009</v>
      </c>
      <c r="R131" s="106">
        <v>8.7802006665000008</v>
      </c>
      <c r="S131" s="106">
        <v>9.4602059675000003</v>
      </c>
      <c r="T131" s="106">
        <v>1.0019244000000001E-3</v>
      </c>
      <c r="U131" s="107">
        <v>8.3468258787000007</v>
      </c>
      <c r="V131" s="106">
        <v>8.1174884564000003</v>
      </c>
      <c r="W131" s="106">
        <v>8.5826426022</v>
      </c>
      <c r="X131" s="106">
        <v>1.0646086940999999</v>
      </c>
      <c r="Y131" s="106">
        <v>1.0256328758</v>
      </c>
      <c r="Z131" s="106">
        <v>1.1050656608</v>
      </c>
      <c r="AA131" s="118">
        <v>4611</v>
      </c>
      <c r="AB131" s="118">
        <v>65043</v>
      </c>
      <c r="AC131" s="116">
        <v>7.4813873984999999</v>
      </c>
      <c r="AD131" s="106">
        <v>7.200296518</v>
      </c>
      <c r="AE131" s="106">
        <v>7.7734517276000004</v>
      </c>
      <c r="AF131" s="106">
        <v>3.7782719100000001E-2</v>
      </c>
      <c r="AG131" s="107">
        <v>7.0891564041999997</v>
      </c>
      <c r="AH131" s="106">
        <v>6.8874626212000001</v>
      </c>
      <c r="AI131" s="106">
        <v>7.2967566268999997</v>
      </c>
      <c r="AJ131" s="106">
        <v>1.0414217243999999</v>
      </c>
      <c r="AK131" s="106">
        <v>1.0022934004999999</v>
      </c>
      <c r="AL131" s="106">
        <v>1.0820775708000001</v>
      </c>
      <c r="AM131" s="106">
        <v>2.9618110000000001E-16</v>
      </c>
      <c r="AN131" s="106">
        <v>0.82087991010000005</v>
      </c>
      <c r="AO131" s="106">
        <v>0.78293870600000004</v>
      </c>
      <c r="AP131" s="106">
        <v>0.86065974469999995</v>
      </c>
      <c r="AQ131" s="106">
        <v>2.3639215799999998E-2</v>
      </c>
      <c r="AR131" s="106">
        <v>0.94703214250000001</v>
      </c>
      <c r="AS131" s="106">
        <v>0.9034287299</v>
      </c>
      <c r="AT131" s="106">
        <v>0.99274004599999999</v>
      </c>
      <c r="AU131" s="104">
        <v>1</v>
      </c>
      <c r="AV131" s="104">
        <v>2</v>
      </c>
      <c r="AW131" s="104" t="s">
        <v>28</v>
      </c>
      <c r="AX131" s="104" t="s">
        <v>227</v>
      </c>
      <c r="AY131" s="104" t="s">
        <v>228</v>
      </c>
      <c r="AZ131" s="104" t="s">
        <v>28</v>
      </c>
      <c r="BA131" s="104" t="s">
        <v>28</v>
      </c>
      <c r="BB131" s="104" t="s">
        <v>28</v>
      </c>
      <c r="BC131" s="110" t="s">
        <v>427</v>
      </c>
      <c r="BD131" s="111">
        <v>4651</v>
      </c>
      <c r="BE131" s="111">
        <v>4949</v>
      </c>
      <c r="BF131" s="111">
        <v>4611</v>
      </c>
      <c r="BQ131" s="52"/>
    </row>
    <row r="132" spans="1:104" x14ac:dyDescent="0.3">
      <c r="A132" s="10"/>
      <c r="B132" t="s">
        <v>56</v>
      </c>
      <c r="C132" s="104">
        <v>3946</v>
      </c>
      <c r="D132" s="118">
        <v>46761</v>
      </c>
      <c r="E132" s="116">
        <v>8.6557511978000008</v>
      </c>
      <c r="F132" s="106">
        <v>8.3167806811999991</v>
      </c>
      <c r="G132" s="106">
        <v>9.0085372779000004</v>
      </c>
      <c r="H132" s="106">
        <v>0.81815937500000002</v>
      </c>
      <c r="I132" s="107">
        <v>8.4386561450999995</v>
      </c>
      <c r="J132" s="106">
        <v>8.1794261628000005</v>
      </c>
      <c r="K132" s="106">
        <v>8.7061018851000007</v>
      </c>
      <c r="L132" s="106">
        <v>0.99532478830000004</v>
      </c>
      <c r="M132" s="106">
        <v>0.95634657020000002</v>
      </c>
      <c r="N132" s="106">
        <v>1.0358916578999999</v>
      </c>
      <c r="O132" s="118">
        <v>3773</v>
      </c>
      <c r="P132" s="118">
        <v>48738</v>
      </c>
      <c r="Q132" s="116">
        <v>7.9684515970999996</v>
      </c>
      <c r="R132" s="106">
        <v>7.6523887717000001</v>
      </c>
      <c r="S132" s="106">
        <v>8.2975686090000007</v>
      </c>
      <c r="T132" s="106">
        <v>5.1622069999999998E-4</v>
      </c>
      <c r="U132" s="107">
        <v>7.7413927531000004</v>
      </c>
      <c r="V132" s="106">
        <v>7.4982768334000003</v>
      </c>
      <c r="W132" s="106">
        <v>7.9923911971999999</v>
      </c>
      <c r="X132" s="106">
        <v>0.93081083649999996</v>
      </c>
      <c r="Y132" s="106">
        <v>0.89389090299999996</v>
      </c>
      <c r="Z132" s="106">
        <v>0.96925565570000005</v>
      </c>
      <c r="AA132" s="118">
        <v>3289</v>
      </c>
      <c r="AB132" s="118">
        <v>51132</v>
      </c>
      <c r="AC132" s="116">
        <v>6.3950549348000001</v>
      </c>
      <c r="AD132" s="106">
        <v>6.1289787449000004</v>
      </c>
      <c r="AE132" s="106">
        <v>6.6726822398000003</v>
      </c>
      <c r="AF132" s="106">
        <v>8.1366439000000006E-8</v>
      </c>
      <c r="AG132" s="107">
        <v>6.4323711178999998</v>
      </c>
      <c r="AH132" s="106">
        <v>6.2162549565000003</v>
      </c>
      <c r="AI132" s="106">
        <v>6.6560008377999997</v>
      </c>
      <c r="AJ132" s="106">
        <v>0.89020241609999995</v>
      </c>
      <c r="AK132" s="106">
        <v>0.85316416240000004</v>
      </c>
      <c r="AL132" s="106">
        <v>0.92884860440000006</v>
      </c>
      <c r="AM132" s="106">
        <v>5.0303860000000004E-16</v>
      </c>
      <c r="AN132" s="106">
        <v>0.80254675040000001</v>
      </c>
      <c r="AO132" s="106">
        <v>0.76100167730000001</v>
      </c>
      <c r="AP132" s="106">
        <v>0.84635987769999999</v>
      </c>
      <c r="AQ132" s="106">
        <v>1.539447E-3</v>
      </c>
      <c r="AR132" s="106">
        <v>0.92059619260000003</v>
      </c>
      <c r="AS132" s="106">
        <v>0.87464866279999998</v>
      </c>
      <c r="AT132" s="106">
        <v>0.96895746370000002</v>
      </c>
      <c r="AU132" s="104" t="s">
        <v>28</v>
      </c>
      <c r="AV132" s="104">
        <v>2</v>
      </c>
      <c r="AW132" s="104">
        <v>3</v>
      </c>
      <c r="AX132" s="104" t="s">
        <v>227</v>
      </c>
      <c r="AY132" s="104" t="s">
        <v>228</v>
      </c>
      <c r="AZ132" s="104" t="s">
        <v>28</v>
      </c>
      <c r="BA132" s="104" t="s">
        <v>28</v>
      </c>
      <c r="BB132" s="104" t="s">
        <v>28</v>
      </c>
      <c r="BC132" s="110" t="s">
        <v>428</v>
      </c>
      <c r="BD132" s="111">
        <v>3946</v>
      </c>
      <c r="BE132" s="111">
        <v>3773</v>
      </c>
      <c r="BF132" s="111">
        <v>3289</v>
      </c>
      <c r="BQ132" s="52"/>
      <c r="CC132" s="4"/>
    </row>
    <row r="133" spans="1:104" x14ac:dyDescent="0.3">
      <c r="A133" s="10"/>
      <c r="B133" t="s">
        <v>57</v>
      </c>
      <c r="C133" s="104">
        <v>6611</v>
      </c>
      <c r="D133" s="118">
        <v>75908</v>
      </c>
      <c r="E133" s="116">
        <v>8.8594290068999992</v>
      </c>
      <c r="F133" s="106">
        <v>8.5571965697000003</v>
      </c>
      <c r="G133" s="106">
        <v>9.1723360201999995</v>
      </c>
      <c r="H133" s="106">
        <v>0.29430658230000001</v>
      </c>
      <c r="I133" s="107">
        <v>8.7092269590000004</v>
      </c>
      <c r="J133" s="106">
        <v>8.5017976062000002</v>
      </c>
      <c r="K133" s="106">
        <v>8.9217172340000008</v>
      </c>
      <c r="L133" s="106">
        <v>1.0187456986000001</v>
      </c>
      <c r="M133" s="106">
        <v>0.98399199209999999</v>
      </c>
      <c r="N133" s="106">
        <v>1.0547268745</v>
      </c>
      <c r="O133" s="118">
        <v>6567</v>
      </c>
      <c r="P133" s="118">
        <v>78912</v>
      </c>
      <c r="Q133" s="116">
        <v>8.1901663831999993</v>
      </c>
      <c r="R133" s="106">
        <v>7.9103866902000002</v>
      </c>
      <c r="S133" s="106">
        <v>8.4798415060999996</v>
      </c>
      <c r="T133" s="106">
        <v>1.2576836399999999E-2</v>
      </c>
      <c r="U133" s="107">
        <v>8.3219282238000005</v>
      </c>
      <c r="V133" s="106">
        <v>8.1230683296000006</v>
      </c>
      <c r="W133" s="106">
        <v>8.5256563840999995</v>
      </c>
      <c r="X133" s="106">
        <v>0.95670978600000001</v>
      </c>
      <c r="Y133" s="106">
        <v>0.92402815810000005</v>
      </c>
      <c r="Z133" s="106">
        <v>0.99054731890000003</v>
      </c>
      <c r="AA133" s="118">
        <v>6205</v>
      </c>
      <c r="AB133" s="118">
        <v>82736</v>
      </c>
      <c r="AC133" s="116">
        <v>6.9709760454999996</v>
      </c>
      <c r="AD133" s="106">
        <v>6.7279217641000004</v>
      </c>
      <c r="AE133" s="106">
        <v>7.2228109557</v>
      </c>
      <c r="AF133" s="106">
        <v>9.6707332800000004E-2</v>
      </c>
      <c r="AG133" s="107">
        <v>7.4997582672999998</v>
      </c>
      <c r="AH133" s="106">
        <v>7.3154551378999999</v>
      </c>
      <c r="AI133" s="106">
        <v>7.6887046679999997</v>
      </c>
      <c r="AJ133" s="106">
        <v>0.97037160450000004</v>
      </c>
      <c r="AK133" s="106">
        <v>0.93653803920000001</v>
      </c>
      <c r="AL133" s="106">
        <v>1.0054274481000001</v>
      </c>
      <c r="AM133" s="106">
        <v>2.0392390000000001E-13</v>
      </c>
      <c r="AN133" s="106">
        <v>0.85113973509999996</v>
      </c>
      <c r="AO133" s="106">
        <v>0.81531440040000003</v>
      </c>
      <c r="AP133" s="106">
        <v>0.88853925339999995</v>
      </c>
      <c r="AQ133" s="106">
        <v>2.8622240000000001E-4</v>
      </c>
      <c r="AR133" s="106">
        <v>0.9244575894</v>
      </c>
      <c r="AS133" s="106">
        <v>0.88604400620000001</v>
      </c>
      <c r="AT133" s="106">
        <v>0.96453655650000003</v>
      </c>
      <c r="AU133" s="104" t="s">
        <v>28</v>
      </c>
      <c r="AV133" s="104" t="s">
        <v>28</v>
      </c>
      <c r="AW133" s="104" t="s">
        <v>28</v>
      </c>
      <c r="AX133" s="104" t="s">
        <v>227</v>
      </c>
      <c r="AY133" s="104" t="s">
        <v>228</v>
      </c>
      <c r="AZ133" s="104" t="s">
        <v>28</v>
      </c>
      <c r="BA133" s="104" t="s">
        <v>28</v>
      </c>
      <c r="BB133" s="104" t="s">
        <v>28</v>
      </c>
      <c r="BC133" s="110" t="s">
        <v>232</v>
      </c>
      <c r="BD133" s="111">
        <v>6611</v>
      </c>
      <c r="BE133" s="111">
        <v>6567</v>
      </c>
      <c r="BF133" s="111">
        <v>6205</v>
      </c>
    </row>
    <row r="134" spans="1:104" x14ac:dyDescent="0.3">
      <c r="A134" s="10"/>
      <c r="B134" t="s">
        <v>60</v>
      </c>
      <c r="C134" s="104">
        <v>1579</v>
      </c>
      <c r="D134" s="118">
        <v>25035</v>
      </c>
      <c r="E134" s="116">
        <v>8.8974204465</v>
      </c>
      <c r="F134" s="106">
        <v>8.4195297187999998</v>
      </c>
      <c r="G134" s="106">
        <v>9.4024361508999998</v>
      </c>
      <c r="H134" s="106">
        <v>0.4172159466</v>
      </c>
      <c r="I134" s="107">
        <v>6.3071699620999997</v>
      </c>
      <c r="J134" s="106">
        <v>6.0036235920000003</v>
      </c>
      <c r="K134" s="106">
        <v>6.6260637964000004</v>
      </c>
      <c r="L134" s="106">
        <v>1.023114334</v>
      </c>
      <c r="M134" s="106">
        <v>0.96816168160000005</v>
      </c>
      <c r="N134" s="106">
        <v>1.0811860874000001</v>
      </c>
      <c r="O134" s="118">
        <v>1687</v>
      </c>
      <c r="P134" s="118">
        <v>27012</v>
      </c>
      <c r="Q134" s="116">
        <v>8.3420791190999992</v>
      </c>
      <c r="R134" s="106">
        <v>7.9041860458000004</v>
      </c>
      <c r="S134" s="106">
        <v>8.8042315333999994</v>
      </c>
      <c r="T134" s="106">
        <v>0.34690325500000002</v>
      </c>
      <c r="U134" s="107">
        <v>6.2453724271000004</v>
      </c>
      <c r="V134" s="106">
        <v>5.9543489231000004</v>
      </c>
      <c r="W134" s="106">
        <v>6.5506199345000002</v>
      </c>
      <c r="X134" s="106">
        <v>0.97445501779999999</v>
      </c>
      <c r="Y134" s="106">
        <v>0.92330384840000002</v>
      </c>
      <c r="Z134" s="106">
        <v>1.0284399695999999</v>
      </c>
      <c r="AA134" s="118">
        <v>1666</v>
      </c>
      <c r="AB134" s="118">
        <v>29043</v>
      </c>
      <c r="AC134" s="116">
        <v>7.0673986132</v>
      </c>
      <c r="AD134" s="106">
        <v>6.6930797012000003</v>
      </c>
      <c r="AE134" s="106">
        <v>7.4626517819</v>
      </c>
      <c r="AF134" s="106">
        <v>0.5562141276</v>
      </c>
      <c r="AG134" s="107">
        <v>5.7363220052999999</v>
      </c>
      <c r="AH134" s="106">
        <v>5.4673799584999996</v>
      </c>
      <c r="AI134" s="106">
        <v>6.0184933913999998</v>
      </c>
      <c r="AJ134" s="106">
        <v>0.98379378829999997</v>
      </c>
      <c r="AK134" s="106">
        <v>0.93168796539999998</v>
      </c>
      <c r="AL134" s="106">
        <v>1.038813695</v>
      </c>
      <c r="AM134" s="106">
        <v>7.2493102999999999E-6</v>
      </c>
      <c r="AN134" s="106">
        <v>0.84719870340000003</v>
      </c>
      <c r="AO134" s="106">
        <v>0.78799453019999999</v>
      </c>
      <c r="AP134" s="106">
        <v>0.91085104719999999</v>
      </c>
      <c r="AQ134" s="106">
        <v>8.3927132900000007E-2</v>
      </c>
      <c r="AR134" s="106">
        <v>0.93758400760000005</v>
      </c>
      <c r="AS134" s="106">
        <v>0.87150390050000004</v>
      </c>
      <c r="AT134" s="106">
        <v>1.0086745116</v>
      </c>
      <c r="AU134" s="104" t="s">
        <v>28</v>
      </c>
      <c r="AV134" s="104" t="s">
        <v>28</v>
      </c>
      <c r="AW134" s="104" t="s">
        <v>28</v>
      </c>
      <c r="AX134" s="104" t="s">
        <v>28</v>
      </c>
      <c r="AY134" s="104" t="s">
        <v>228</v>
      </c>
      <c r="AZ134" s="104" t="s">
        <v>28</v>
      </c>
      <c r="BA134" s="104" t="s">
        <v>28</v>
      </c>
      <c r="BB134" s="104" t="s">
        <v>28</v>
      </c>
      <c r="BC134" s="110" t="s">
        <v>433</v>
      </c>
      <c r="BD134" s="111">
        <v>1579</v>
      </c>
      <c r="BE134" s="111">
        <v>1687</v>
      </c>
      <c r="BF134" s="111">
        <v>1666</v>
      </c>
    </row>
    <row r="135" spans="1:104" x14ac:dyDescent="0.3">
      <c r="A135" s="10"/>
      <c r="B135" t="s">
        <v>58</v>
      </c>
      <c r="C135" s="104">
        <v>4774</v>
      </c>
      <c r="D135" s="118">
        <v>47615</v>
      </c>
      <c r="E135" s="116">
        <v>8.9259226607999995</v>
      </c>
      <c r="F135" s="106">
        <v>8.5933466131999996</v>
      </c>
      <c r="G135" s="106">
        <v>9.2713699253000001</v>
      </c>
      <c r="H135" s="106">
        <v>0.1787564106</v>
      </c>
      <c r="I135" s="107">
        <v>10.026252231000001</v>
      </c>
      <c r="J135" s="106">
        <v>9.7458378086999993</v>
      </c>
      <c r="K135" s="106">
        <v>10.314734944</v>
      </c>
      <c r="L135" s="106">
        <v>1.0263918034999999</v>
      </c>
      <c r="M135" s="106">
        <v>0.98814888540000001</v>
      </c>
      <c r="N135" s="106">
        <v>1.0661147827999999</v>
      </c>
      <c r="O135" s="118">
        <v>4773</v>
      </c>
      <c r="P135" s="118">
        <v>49356</v>
      </c>
      <c r="Q135" s="116">
        <v>8.5982567957999994</v>
      </c>
      <c r="R135" s="106">
        <v>8.2780779071000001</v>
      </c>
      <c r="S135" s="106">
        <v>8.9308195400999999</v>
      </c>
      <c r="T135" s="106">
        <v>0.82143085790000003</v>
      </c>
      <c r="U135" s="107">
        <v>9.6705567711999993</v>
      </c>
      <c r="V135" s="106">
        <v>9.4000625147000001</v>
      </c>
      <c r="W135" s="106">
        <v>9.9488347145000002</v>
      </c>
      <c r="X135" s="106">
        <v>1.0043796467999999</v>
      </c>
      <c r="Y135" s="106">
        <v>0.96697890769999995</v>
      </c>
      <c r="Z135" s="106">
        <v>1.0432269689</v>
      </c>
      <c r="AA135" s="118">
        <v>4502</v>
      </c>
      <c r="AB135" s="118">
        <v>50176</v>
      </c>
      <c r="AC135" s="116">
        <v>7.7049448827000004</v>
      </c>
      <c r="AD135" s="106">
        <v>7.4119567443000003</v>
      </c>
      <c r="AE135" s="106">
        <v>8.0095145847999998</v>
      </c>
      <c r="AF135" s="106">
        <v>3.9935170000000001E-4</v>
      </c>
      <c r="AG135" s="107">
        <v>8.9724170918000006</v>
      </c>
      <c r="AH135" s="106">
        <v>8.7141154492999995</v>
      </c>
      <c r="AI135" s="106">
        <v>9.2383752474000005</v>
      </c>
      <c r="AJ135" s="106">
        <v>1.0725413025999999</v>
      </c>
      <c r="AK135" s="106">
        <v>1.0317568604</v>
      </c>
      <c r="AL135" s="106">
        <v>1.1149379181000001</v>
      </c>
      <c r="AM135" s="106">
        <v>8.1538352000000004E-6</v>
      </c>
      <c r="AN135" s="106">
        <v>0.89610546250000001</v>
      </c>
      <c r="AO135" s="106">
        <v>0.85394193969999999</v>
      </c>
      <c r="AP135" s="106">
        <v>0.94035081610000004</v>
      </c>
      <c r="AQ135" s="106">
        <v>0.1237587341</v>
      </c>
      <c r="AR135" s="106">
        <v>0.96329053279999999</v>
      </c>
      <c r="AS135" s="106">
        <v>0.91848953180000004</v>
      </c>
      <c r="AT135" s="106">
        <v>1.0102767843</v>
      </c>
      <c r="AU135" s="104" t="s">
        <v>28</v>
      </c>
      <c r="AV135" s="104" t="s">
        <v>28</v>
      </c>
      <c r="AW135" s="104">
        <v>3</v>
      </c>
      <c r="AX135" s="104" t="s">
        <v>28</v>
      </c>
      <c r="AY135" s="104" t="s">
        <v>228</v>
      </c>
      <c r="AZ135" s="104" t="s">
        <v>28</v>
      </c>
      <c r="BA135" s="104" t="s">
        <v>28</v>
      </c>
      <c r="BB135" s="104" t="s">
        <v>28</v>
      </c>
      <c r="BC135" s="110" t="s">
        <v>439</v>
      </c>
      <c r="BD135" s="111">
        <v>4774</v>
      </c>
      <c r="BE135" s="111">
        <v>4773</v>
      </c>
      <c r="BF135" s="111">
        <v>4502</v>
      </c>
    </row>
    <row r="136" spans="1:104" x14ac:dyDescent="0.3">
      <c r="A136" s="10"/>
      <c r="B136" t="s">
        <v>61</v>
      </c>
      <c r="C136" s="104">
        <v>3503</v>
      </c>
      <c r="D136" s="118">
        <v>57197</v>
      </c>
      <c r="E136" s="116">
        <v>8.3849250855000008</v>
      </c>
      <c r="F136" s="106">
        <v>8.0463256826999991</v>
      </c>
      <c r="G136" s="106">
        <v>8.7377731726000007</v>
      </c>
      <c r="H136" s="106">
        <v>8.2858878400000002E-2</v>
      </c>
      <c r="I136" s="107">
        <v>6.1244470864</v>
      </c>
      <c r="J136" s="106">
        <v>5.9249558287999999</v>
      </c>
      <c r="K136" s="106">
        <v>6.3306551470999999</v>
      </c>
      <c r="L136" s="106">
        <v>0.96418249489999996</v>
      </c>
      <c r="M136" s="106">
        <v>0.92524695130000001</v>
      </c>
      <c r="N136" s="106">
        <v>1.0047564948000001</v>
      </c>
      <c r="O136" s="118">
        <v>3491</v>
      </c>
      <c r="P136" s="118">
        <v>60258</v>
      </c>
      <c r="Q136" s="116">
        <v>7.8490536453999997</v>
      </c>
      <c r="R136" s="106">
        <v>7.5313726322000001</v>
      </c>
      <c r="S136" s="106">
        <v>8.1801347691000004</v>
      </c>
      <c r="T136" s="106">
        <v>3.8297799999999998E-5</v>
      </c>
      <c r="U136" s="107">
        <v>5.7934216204000002</v>
      </c>
      <c r="V136" s="106">
        <v>5.6043941244999997</v>
      </c>
      <c r="W136" s="106">
        <v>5.9888247196000002</v>
      </c>
      <c r="X136" s="106">
        <v>0.91686372189999998</v>
      </c>
      <c r="Y136" s="106">
        <v>0.87975476470000002</v>
      </c>
      <c r="Z136" s="106">
        <v>0.95553797299999998</v>
      </c>
      <c r="AA136" s="118">
        <v>3270</v>
      </c>
      <c r="AB136" s="118">
        <v>58552</v>
      </c>
      <c r="AC136" s="116">
        <v>6.9016439484000003</v>
      </c>
      <c r="AD136" s="106">
        <v>6.6142523016999997</v>
      </c>
      <c r="AE136" s="106">
        <v>7.2015228658000003</v>
      </c>
      <c r="AF136" s="106">
        <v>6.4811716699999994E-2</v>
      </c>
      <c r="AG136" s="107">
        <v>5.5847793414</v>
      </c>
      <c r="AH136" s="106">
        <v>5.3966056844999999</v>
      </c>
      <c r="AI136" s="106">
        <v>5.7795144050999996</v>
      </c>
      <c r="AJ136" s="106">
        <v>0.96072045979999998</v>
      </c>
      <c r="AK136" s="106">
        <v>0.92071505870000003</v>
      </c>
      <c r="AL136" s="106">
        <v>1.0024641101</v>
      </c>
      <c r="AM136" s="106">
        <v>2.8381739E-6</v>
      </c>
      <c r="AN136" s="106">
        <v>0.87929631519999996</v>
      </c>
      <c r="AO136" s="106">
        <v>0.83320201390000004</v>
      </c>
      <c r="AP136" s="106">
        <v>0.92794063999999998</v>
      </c>
      <c r="AQ136" s="106">
        <v>1.43317563E-2</v>
      </c>
      <c r="AR136" s="106">
        <v>0.93609108789999995</v>
      </c>
      <c r="AS136" s="106">
        <v>0.88789608419999999</v>
      </c>
      <c r="AT136" s="106">
        <v>0.98690211670000005</v>
      </c>
      <c r="AU136" s="104" t="s">
        <v>28</v>
      </c>
      <c r="AV136" s="104">
        <v>2</v>
      </c>
      <c r="AW136" s="104" t="s">
        <v>28</v>
      </c>
      <c r="AX136" s="104" t="s">
        <v>227</v>
      </c>
      <c r="AY136" s="104" t="s">
        <v>228</v>
      </c>
      <c r="AZ136" s="104" t="s">
        <v>28</v>
      </c>
      <c r="BA136" s="104" t="s">
        <v>28</v>
      </c>
      <c r="BB136" s="104" t="s">
        <v>28</v>
      </c>
      <c r="BC136" s="110" t="s">
        <v>438</v>
      </c>
      <c r="BD136" s="111">
        <v>3503</v>
      </c>
      <c r="BE136" s="111">
        <v>3491</v>
      </c>
      <c r="BF136" s="111">
        <v>3270</v>
      </c>
    </row>
    <row r="137" spans="1:104" x14ac:dyDescent="0.3">
      <c r="A137" s="10"/>
      <c r="B137" t="s">
        <v>62</v>
      </c>
      <c r="C137" s="104">
        <v>2696</v>
      </c>
      <c r="D137" s="118">
        <v>31930</v>
      </c>
      <c r="E137" s="116">
        <v>11.069486989</v>
      </c>
      <c r="F137" s="106">
        <v>10.580873639</v>
      </c>
      <c r="G137" s="106">
        <v>11.580663977</v>
      </c>
      <c r="H137" s="106">
        <v>1.1209400000000001E-25</v>
      </c>
      <c r="I137" s="107">
        <v>8.4434700908</v>
      </c>
      <c r="J137" s="106">
        <v>8.1306906957000002</v>
      </c>
      <c r="K137" s="106">
        <v>8.7682817908999997</v>
      </c>
      <c r="L137" s="106">
        <v>1.2728802552</v>
      </c>
      <c r="M137" s="106">
        <v>1.2166946085000001</v>
      </c>
      <c r="N137" s="106">
        <v>1.3316604944999999</v>
      </c>
      <c r="O137" s="118">
        <v>2647</v>
      </c>
      <c r="P137" s="118">
        <v>35249</v>
      </c>
      <c r="Q137" s="116">
        <v>10.212219977</v>
      </c>
      <c r="R137" s="106">
        <v>9.7586668680000006</v>
      </c>
      <c r="S137" s="106">
        <v>10.686852851999999</v>
      </c>
      <c r="T137" s="106">
        <v>2.735092E-14</v>
      </c>
      <c r="U137" s="107">
        <v>7.5094328917000004</v>
      </c>
      <c r="V137" s="106">
        <v>7.2287394679999997</v>
      </c>
      <c r="W137" s="106">
        <v>7.8010256982000001</v>
      </c>
      <c r="X137" s="106">
        <v>1.1929099277999999</v>
      </c>
      <c r="Y137" s="106">
        <v>1.1399294781</v>
      </c>
      <c r="Z137" s="106">
        <v>1.2483527473</v>
      </c>
      <c r="AA137" s="118">
        <v>2435</v>
      </c>
      <c r="AB137" s="118">
        <v>35930</v>
      </c>
      <c r="AC137" s="116">
        <v>8.7163268808000005</v>
      </c>
      <c r="AD137" s="106">
        <v>8.3155471080000005</v>
      </c>
      <c r="AE137" s="106">
        <v>9.1364228119999993</v>
      </c>
      <c r="AF137" s="106">
        <v>8.1798220000000003E-16</v>
      </c>
      <c r="AG137" s="107">
        <v>6.7770665181999998</v>
      </c>
      <c r="AH137" s="106">
        <v>6.5131637008999999</v>
      </c>
      <c r="AI137" s="106">
        <v>7.0516622491999996</v>
      </c>
      <c r="AJ137" s="106">
        <v>1.2133273798999999</v>
      </c>
      <c r="AK137" s="106">
        <v>1.1575381605999999</v>
      </c>
      <c r="AL137" s="106">
        <v>1.2718054409999999</v>
      </c>
      <c r="AM137" s="106">
        <v>2.9028693000000002E-7</v>
      </c>
      <c r="AN137" s="106">
        <v>0.85351930340000004</v>
      </c>
      <c r="AO137" s="106">
        <v>0.80339839339999997</v>
      </c>
      <c r="AP137" s="106">
        <v>0.90676706269999996</v>
      </c>
      <c r="AQ137" s="106">
        <v>7.4783918000000003E-3</v>
      </c>
      <c r="AR137" s="106">
        <v>0.92255584989999995</v>
      </c>
      <c r="AS137" s="106">
        <v>0.86964209680000004</v>
      </c>
      <c r="AT137" s="106">
        <v>0.97868916340000001</v>
      </c>
      <c r="AU137" s="104">
        <v>1</v>
      </c>
      <c r="AV137" s="104">
        <v>2</v>
      </c>
      <c r="AW137" s="104">
        <v>3</v>
      </c>
      <c r="AX137" s="104" t="s">
        <v>227</v>
      </c>
      <c r="AY137" s="104" t="s">
        <v>228</v>
      </c>
      <c r="AZ137" s="104" t="s">
        <v>28</v>
      </c>
      <c r="BA137" s="104" t="s">
        <v>28</v>
      </c>
      <c r="BB137" s="104" t="s">
        <v>28</v>
      </c>
      <c r="BC137" s="110" t="s">
        <v>233</v>
      </c>
      <c r="BD137" s="111">
        <v>2696</v>
      </c>
      <c r="BE137" s="111">
        <v>2647</v>
      </c>
      <c r="BF137" s="111">
        <v>2435</v>
      </c>
      <c r="CO137" s="4"/>
    </row>
    <row r="138" spans="1:104" x14ac:dyDescent="0.3">
      <c r="A138" s="10"/>
      <c r="B138" t="s">
        <v>168</v>
      </c>
      <c r="C138" s="104">
        <v>44396</v>
      </c>
      <c r="D138" s="118">
        <v>547756</v>
      </c>
      <c r="E138" s="116">
        <v>8.8808671537000006</v>
      </c>
      <c r="F138" s="106">
        <v>8.6974664123000007</v>
      </c>
      <c r="G138" s="106">
        <v>9.0681352087999993</v>
      </c>
      <c r="H138" s="106">
        <v>4.8679690300000002E-2</v>
      </c>
      <c r="I138" s="107">
        <v>8.1050686802000005</v>
      </c>
      <c r="J138" s="106">
        <v>8.0300249294999997</v>
      </c>
      <c r="K138" s="106">
        <v>8.1808137443</v>
      </c>
      <c r="L138" s="106">
        <v>1.0212108710000001</v>
      </c>
      <c r="M138" s="106">
        <v>1.0001216206000001</v>
      </c>
      <c r="N138" s="106">
        <v>1.0427448237000001</v>
      </c>
      <c r="O138" s="118">
        <v>47688</v>
      </c>
      <c r="P138" s="118">
        <v>596951</v>
      </c>
      <c r="Q138" s="116">
        <v>8.5956630697000005</v>
      </c>
      <c r="R138" s="106">
        <v>8.4198607533000001</v>
      </c>
      <c r="S138" s="106">
        <v>8.7751360472000002</v>
      </c>
      <c r="T138" s="106">
        <v>0.69959031090000001</v>
      </c>
      <c r="U138" s="107">
        <v>7.9885953789000004</v>
      </c>
      <c r="V138" s="106">
        <v>7.9172170326</v>
      </c>
      <c r="W138" s="106">
        <v>8.0606172426999994</v>
      </c>
      <c r="X138" s="106">
        <v>1.0040766684</v>
      </c>
      <c r="Y138" s="106">
        <v>0.98354084669999997</v>
      </c>
      <c r="Z138" s="106">
        <v>1.0250412674</v>
      </c>
      <c r="AA138" s="118">
        <v>43658</v>
      </c>
      <c r="AB138" s="118">
        <v>623992</v>
      </c>
      <c r="AC138" s="116">
        <v>7.1099346946999997</v>
      </c>
      <c r="AD138" s="106">
        <v>6.9619634738</v>
      </c>
      <c r="AE138" s="106">
        <v>7.2610509308999998</v>
      </c>
      <c r="AF138" s="106">
        <v>0.33532106900000003</v>
      </c>
      <c r="AG138" s="107">
        <v>6.9965640584999997</v>
      </c>
      <c r="AH138" s="106">
        <v>6.9312411255999997</v>
      </c>
      <c r="AI138" s="106">
        <v>7.0625026223000003</v>
      </c>
      <c r="AJ138" s="106">
        <v>0.98971488249999995</v>
      </c>
      <c r="AK138" s="106">
        <v>0.96911703940000005</v>
      </c>
      <c r="AL138" s="106">
        <v>1.010750517</v>
      </c>
      <c r="AM138" s="106">
        <v>8.3550899999999997E-163</v>
      </c>
      <c r="AN138" s="106">
        <v>1.249078583</v>
      </c>
      <c r="AO138" s="106">
        <v>1.2292136600000001</v>
      </c>
      <c r="AP138" s="106">
        <v>1.2692645364999999</v>
      </c>
      <c r="AQ138" s="106">
        <v>5.2219599999999997E-5</v>
      </c>
      <c r="AR138" s="106">
        <v>0.96788555899999995</v>
      </c>
      <c r="AS138" s="106">
        <v>0.95269955979999998</v>
      </c>
      <c r="AT138" s="106">
        <v>0.98331362259999999</v>
      </c>
      <c r="AU138" s="104" t="s">
        <v>28</v>
      </c>
      <c r="AV138" s="104" t="s">
        <v>28</v>
      </c>
      <c r="AW138" s="104" t="s">
        <v>28</v>
      </c>
      <c r="AX138" s="104" t="s">
        <v>227</v>
      </c>
      <c r="AY138" s="104" t="s">
        <v>228</v>
      </c>
      <c r="AZ138" s="104" t="s">
        <v>28</v>
      </c>
      <c r="BA138" s="104" t="s">
        <v>28</v>
      </c>
      <c r="BB138" s="104" t="s">
        <v>28</v>
      </c>
      <c r="BC138" s="110" t="s">
        <v>232</v>
      </c>
      <c r="BD138" s="111">
        <v>44396</v>
      </c>
      <c r="BE138" s="111">
        <v>47688</v>
      </c>
      <c r="BF138" s="111">
        <v>43658</v>
      </c>
      <c r="BQ138" s="52"/>
      <c r="CZ138" s="4"/>
    </row>
    <row r="139" spans="1:104" s="3" customFormat="1" x14ac:dyDescent="0.3">
      <c r="A139" s="10" t="s">
        <v>237</v>
      </c>
      <c r="B139" s="3" t="s">
        <v>128</v>
      </c>
      <c r="C139" s="114">
        <v>359</v>
      </c>
      <c r="D139" s="117">
        <v>2992</v>
      </c>
      <c r="E139" s="113">
        <v>8.5157528811999992</v>
      </c>
      <c r="F139" s="112">
        <v>7.2488015383000004</v>
      </c>
      <c r="G139" s="112">
        <v>10.004142995</v>
      </c>
      <c r="H139" s="112">
        <v>0.60357674159999997</v>
      </c>
      <c r="I139" s="115">
        <v>11.998663102</v>
      </c>
      <c r="J139" s="112">
        <v>10.819524139</v>
      </c>
      <c r="K139" s="112">
        <v>13.306307595</v>
      </c>
      <c r="L139" s="112">
        <v>0.95822159760000003</v>
      </c>
      <c r="M139" s="112">
        <v>0.8156599055</v>
      </c>
      <c r="N139" s="112">
        <v>1.1257003364</v>
      </c>
      <c r="O139" s="117">
        <v>365</v>
      </c>
      <c r="P139" s="117">
        <v>3269</v>
      </c>
      <c r="Q139" s="113">
        <v>8.2084599667999996</v>
      </c>
      <c r="R139" s="112">
        <v>7.0037021353000002</v>
      </c>
      <c r="S139" s="112">
        <v>9.6204569703999994</v>
      </c>
      <c r="T139" s="112">
        <v>0.54101501559999998</v>
      </c>
      <c r="U139" s="115">
        <v>11.165494035</v>
      </c>
      <c r="V139" s="112">
        <v>10.076832015999999</v>
      </c>
      <c r="W139" s="112">
        <v>12.371770894000001</v>
      </c>
      <c r="X139" s="112">
        <v>0.9517013258</v>
      </c>
      <c r="Y139" s="112">
        <v>0.81201987149999999</v>
      </c>
      <c r="Z139" s="112">
        <v>1.1154104047</v>
      </c>
      <c r="AA139" s="117">
        <v>272</v>
      </c>
      <c r="AB139" s="117">
        <v>3291</v>
      </c>
      <c r="AC139" s="113">
        <v>6.4250311941999998</v>
      </c>
      <c r="AD139" s="112">
        <v>5.4187460913000001</v>
      </c>
      <c r="AE139" s="112">
        <v>7.6181878890999997</v>
      </c>
      <c r="AF139" s="112">
        <v>0.1989819635</v>
      </c>
      <c r="AG139" s="115">
        <v>8.2649650561999994</v>
      </c>
      <c r="AH139" s="112">
        <v>7.338872576</v>
      </c>
      <c r="AI139" s="112">
        <v>9.3079211653999998</v>
      </c>
      <c r="AJ139" s="112">
        <v>0.89437516179999998</v>
      </c>
      <c r="AK139" s="112">
        <v>0.75429858100000002</v>
      </c>
      <c r="AL139" s="112">
        <v>1.0604645829999999</v>
      </c>
      <c r="AM139" s="112">
        <v>2.2654357199999999E-2</v>
      </c>
      <c r="AN139" s="112">
        <v>0.7827328415</v>
      </c>
      <c r="AO139" s="112">
        <v>0.6340575504</v>
      </c>
      <c r="AP139" s="112">
        <v>0.96626986110000002</v>
      </c>
      <c r="AQ139" s="112">
        <v>0.72207364890000003</v>
      </c>
      <c r="AR139" s="112">
        <v>0.96391476850000002</v>
      </c>
      <c r="AS139" s="112">
        <v>0.78720197989999996</v>
      </c>
      <c r="AT139" s="112">
        <v>1.1802964226999999</v>
      </c>
      <c r="AU139" s="114" t="s">
        <v>28</v>
      </c>
      <c r="AV139" s="114" t="s">
        <v>28</v>
      </c>
      <c r="AW139" s="114" t="s">
        <v>28</v>
      </c>
      <c r="AX139" s="114" t="s">
        <v>28</v>
      </c>
      <c r="AY139" s="114" t="s">
        <v>228</v>
      </c>
      <c r="AZ139" s="114" t="s">
        <v>28</v>
      </c>
      <c r="BA139" s="114" t="s">
        <v>28</v>
      </c>
      <c r="BB139" s="114" t="s">
        <v>28</v>
      </c>
      <c r="BC139" s="108" t="s">
        <v>433</v>
      </c>
      <c r="BD139" s="109">
        <v>359</v>
      </c>
      <c r="BE139" s="109">
        <v>365</v>
      </c>
      <c r="BF139" s="109">
        <v>272</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B15" sqref="B15"/>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441</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459</v>
      </c>
      <c r="BN6" s="6"/>
      <c r="BO6" s="6"/>
      <c r="BP6" s="6"/>
      <c r="BQ6" s="6"/>
      <c r="BR6" s="12"/>
      <c r="BS6" s="12"/>
      <c r="BT6" s="12"/>
      <c r="BU6" s="12"/>
    </row>
    <row r="7" spans="1:77" x14ac:dyDescent="0.3">
      <c r="A7" s="9" t="s">
        <v>37</v>
      </c>
      <c r="B7" s="104" t="s">
        <v>1</v>
      </c>
      <c r="C7" s="104" t="s">
        <v>2</v>
      </c>
      <c r="D7" s="105" t="s">
        <v>3</v>
      </c>
      <c r="E7" s="106" t="s">
        <v>4</v>
      </c>
      <c r="F7" s="106" t="s">
        <v>5</v>
      </c>
      <c r="G7" s="106" t="s">
        <v>6</v>
      </c>
      <c r="H7" s="107" t="s">
        <v>7</v>
      </c>
      <c r="I7" s="106" t="s">
        <v>155</v>
      </c>
      <c r="J7" s="106" t="s">
        <v>156</v>
      </c>
      <c r="K7" s="106" t="s">
        <v>8</v>
      </c>
      <c r="L7" s="106" t="s">
        <v>9</v>
      </c>
      <c r="M7" s="106" t="s">
        <v>10</v>
      </c>
      <c r="N7" s="106" t="s">
        <v>247</v>
      </c>
      <c r="O7" s="104" t="s">
        <v>248</v>
      </c>
      <c r="P7" s="104" t="s">
        <v>249</v>
      </c>
      <c r="Q7" s="104" t="s">
        <v>250</v>
      </c>
      <c r="R7" s="104" t="s">
        <v>251</v>
      </c>
      <c r="S7" s="104" t="s">
        <v>11</v>
      </c>
      <c r="T7" s="104" t="s">
        <v>12</v>
      </c>
      <c r="U7" s="105" t="s">
        <v>13</v>
      </c>
      <c r="V7" s="104" t="s">
        <v>14</v>
      </c>
      <c r="W7" s="104" t="s">
        <v>15</v>
      </c>
      <c r="X7" s="104" t="s">
        <v>16</v>
      </c>
      <c r="Y7" s="107" t="s">
        <v>17</v>
      </c>
      <c r="Z7" s="104" t="s">
        <v>157</v>
      </c>
      <c r="AA7" s="104" t="s">
        <v>158</v>
      </c>
      <c r="AB7" s="104" t="s">
        <v>18</v>
      </c>
      <c r="AC7" s="104" t="s">
        <v>19</v>
      </c>
      <c r="AD7" s="104" t="s">
        <v>20</v>
      </c>
      <c r="AE7" s="104" t="s">
        <v>252</v>
      </c>
      <c r="AF7" s="104" t="s">
        <v>253</v>
      </c>
      <c r="AG7" s="104" t="s">
        <v>254</v>
      </c>
      <c r="AH7" s="104" t="s">
        <v>255</v>
      </c>
      <c r="AI7" s="104" t="s">
        <v>256</v>
      </c>
      <c r="AJ7" s="104" t="s">
        <v>207</v>
      </c>
      <c r="AK7" s="104" t="s">
        <v>208</v>
      </c>
      <c r="AL7" s="105" t="s">
        <v>209</v>
      </c>
      <c r="AM7" s="104" t="s">
        <v>210</v>
      </c>
      <c r="AN7" s="104" t="s">
        <v>211</v>
      </c>
      <c r="AO7" s="104" t="s">
        <v>212</v>
      </c>
      <c r="AP7" s="107" t="s">
        <v>213</v>
      </c>
      <c r="AQ7" s="104" t="s">
        <v>214</v>
      </c>
      <c r="AR7" s="104" t="s">
        <v>215</v>
      </c>
      <c r="AS7" s="104" t="s">
        <v>216</v>
      </c>
      <c r="AT7" s="104" t="s">
        <v>217</v>
      </c>
      <c r="AU7" s="104" t="s">
        <v>218</v>
      </c>
      <c r="AV7" s="104" t="s">
        <v>257</v>
      </c>
      <c r="AW7" s="104" t="s">
        <v>258</v>
      </c>
      <c r="AX7" s="104" t="s">
        <v>259</v>
      </c>
      <c r="AY7" s="104" t="s">
        <v>260</v>
      </c>
      <c r="AZ7" s="104" t="s">
        <v>261</v>
      </c>
      <c r="BA7" s="104" t="s">
        <v>262</v>
      </c>
      <c r="BB7" s="104" t="s">
        <v>219</v>
      </c>
      <c r="BC7" s="104" t="s">
        <v>220</v>
      </c>
      <c r="BD7" s="104" t="s">
        <v>221</v>
      </c>
      <c r="BE7" s="104" t="s">
        <v>222</v>
      </c>
      <c r="BF7" s="104" t="s">
        <v>263</v>
      </c>
      <c r="BG7" s="104" t="s">
        <v>21</v>
      </c>
      <c r="BH7" s="104" t="s">
        <v>22</v>
      </c>
      <c r="BI7" s="104" t="s">
        <v>23</v>
      </c>
      <c r="BJ7" s="104" t="s">
        <v>24</v>
      </c>
      <c r="BK7" s="104" t="s">
        <v>159</v>
      </c>
      <c r="BL7" s="104" t="s">
        <v>160</v>
      </c>
      <c r="BM7" s="104" t="s">
        <v>223</v>
      </c>
      <c r="BN7" s="104" t="s">
        <v>264</v>
      </c>
      <c r="BO7" s="104" t="s">
        <v>265</v>
      </c>
      <c r="BP7" s="104" t="s">
        <v>266</v>
      </c>
      <c r="BQ7" s="104" t="s">
        <v>161</v>
      </c>
      <c r="BR7" s="106" t="s">
        <v>224</v>
      </c>
      <c r="BS7" s="106" t="s">
        <v>25</v>
      </c>
      <c r="BT7" s="106" t="s">
        <v>26</v>
      </c>
      <c r="BU7" s="106" t="s">
        <v>225</v>
      </c>
      <c r="BV7" s="108" t="s">
        <v>27</v>
      </c>
      <c r="BW7" s="109" t="s">
        <v>131</v>
      </c>
      <c r="BX7" s="109" t="s">
        <v>132</v>
      </c>
      <c r="BY7" s="109" t="s">
        <v>226</v>
      </c>
    </row>
    <row r="8" spans="1:77" x14ac:dyDescent="0.3">
      <c r="A8" t="s">
        <v>38</v>
      </c>
      <c r="B8" s="104">
        <v>1734</v>
      </c>
      <c r="C8" s="104">
        <v>8196</v>
      </c>
      <c r="D8" s="105">
        <v>7.4195075138000002</v>
      </c>
      <c r="E8" s="106">
        <v>7.0024462892999999</v>
      </c>
      <c r="F8" s="106">
        <v>7.8614086382000004</v>
      </c>
      <c r="G8" s="106">
        <v>2.0000565E-7</v>
      </c>
      <c r="H8" s="107">
        <v>21.156661786000001</v>
      </c>
      <c r="I8" s="106">
        <v>20.183936644999999</v>
      </c>
      <c r="J8" s="106">
        <v>22.176265504</v>
      </c>
      <c r="K8" s="106">
        <v>0.85772564360000003</v>
      </c>
      <c r="L8" s="106">
        <v>0.80951164740000003</v>
      </c>
      <c r="M8" s="106">
        <v>0.90881123460000002</v>
      </c>
      <c r="N8" s="106" t="s">
        <v>28</v>
      </c>
      <c r="O8" s="104" t="s">
        <v>28</v>
      </c>
      <c r="P8" s="104" t="s">
        <v>28</v>
      </c>
      <c r="Q8" s="104" t="s">
        <v>28</v>
      </c>
      <c r="R8" s="104" t="s">
        <v>28</v>
      </c>
      <c r="S8" s="104">
        <v>1580</v>
      </c>
      <c r="T8" s="104">
        <v>7220</v>
      </c>
      <c r="U8" s="105">
        <v>7.4736660525999996</v>
      </c>
      <c r="V8" s="106">
        <v>7.0442283436000004</v>
      </c>
      <c r="W8" s="106">
        <v>7.9292835978999996</v>
      </c>
      <c r="X8" s="106">
        <v>7.9700772000000004E-6</v>
      </c>
      <c r="Y8" s="107">
        <v>21.883656510000002</v>
      </c>
      <c r="Z8" s="106">
        <v>20.830782797000001</v>
      </c>
      <c r="AA8" s="106">
        <v>22.989746803999999</v>
      </c>
      <c r="AB8" s="106">
        <v>0.87385468960000001</v>
      </c>
      <c r="AC8" s="106">
        <v>0.82364289879999997</v>
      </c>
      <c r="AD8" s="106">
        <v>0.92712754470000003</v>
      </c>
      <c r="AE8" s="104" t="s">
        <v>28</v>
      </c>
      <c r="AF8" s="104" t="s">
        <v>28</v>
      </c>
      <c r="AG8" s="104" t="s">
        <v>28</v>
      </c>
      <c r="AH8" s="104" t="s">
        <v>28</v>
      </c>
      <c r="AI8" s="104" t="s">
        <v>28</v>
      </c>
      <c r="AJ8" s="104">
        <v>1188</v>
      </c>
      <c r="AK8" s="104">
        <v>7338</v>
      </c>
      <c r="AL8" s="105">
        <v>5.6152278552999997</v>
      </c>
      <c r="AM8" s="106">
        <v>5.2599845617999996</v>
      </c>
      <c r="AN8" s="106">
        <v>5.9944631959999999</v>
      </c>
      <c r="AO8" s="106">
        <v>1.4905749999999999E-13</v>
      </c>
      <c r="AP8" s="107">
        <v>16.189697464999998</v>
      </c>
      <c r="AQ8" s="106">
        <v>15.294767222000001</v>
      </c>
      <c r="AR8" s="106">
        <v>17.136992031999998</v>
      </c>
      <c r="AS8" s="106">
        <v>0.78164917339999995</v>
      </c>
      <c r="AT8" s="106">
        <v>0.73219870870000003</v>
      </c>
      <c r="AU8" s="106">
        <v>0.83443937140000002</v>
      </c>
      <c r="AV8" s="104" t="s">
        <v>28</v>
      </c>
      <c r="AW8" s="104" t="s">
        <v>28</v>
      </c>
      <c r="AX8" s="104" t="s">
        <v>28</v>
      </c>
      <c r="AY8" s="104" t="s">
        <v>28</v>
      </c>
      <c r="AZ8" s="104" t="s">
        <v>28</v>
      </c>
      <c r="BA8" s="104" t="s">
        <v>28</v>
      </c>
      <c r="BB8" s="104" t="s">
        <v>28</v>
      </c>
      <c r="BC8" s="104" t="s">
        <v>28</v>
      </c>
      <c r="BD8" s="104" t="s">
        <v>28</v>
      </c>
      <c r="BE8" s="104" t="s">
        <v>28</v>
      </c>
      <c r="BF8" s="104" t="s">
        <v>28</v>
      </c>
      <c r="BG8" s="104" t="s">
        <v>28</v>
      </c>
      <c r="BH8" s="104" t="s">
        <v>28</v>
      </c>
      <c r="BI8" s="104" t="s">
        <v>28</v>
      </c>
      <c r="BJ8" s="104" t="s">
        <v>28</v>
      </c>
      <c r="BK8" s="104">
        <v>1</v>
      </c>
      <c r="BL8" s="104">
        <v>2</v>
      </c>
      <c r="BM8" s="104">
        <v>3</v>
      </c>
      <c r="BN8" s="104" t="s">
        <v>28</v>
      </c>
      <c r="BO8" s="104" t="s">
        <v>28</v>
      </c>
      <c r="BP8" s="104" t="s">
        <v>28</v>
      </c>
      <c r="BQ8" s="104" t="s">
        <v>28</v>
      </c>
      <c r="BR8" s="106" t="s">
        <v>28</v>
      </c>
      <c r="BS8" s="106" t="s">
        <v>28</v>
      </c>
      <c r="BT8" s="106" t="s">
        <v>28</v>
      </c>
      <c r="BU8" s="106" t="s">
        <v>28</v>
      </c>
      <c r="BV8" s="110" t="s">
        <v>267</v>
      </c>
      <c r="BW8" s="111">
        <v>1734</v>
      </c>
      <c r="BX8" s="111">
        <v>1580</v>
      </c>
      <c r="BY8" s="111">
        <v>1188</v>
      </c>
    </row>
    <row r="9" spans="1:77" x14ac:dyDescent="0.3">
      <c r="A9" t="s">
        <v>39</v>
      </c>
      <c r="B9" s="104">
        <v>6293</v>
      </c>
      <c r="C9" s="104">
        <v>64069</v>
      </c>
      <c r="D9" s="105">
        <v>11.461522894</v>
      </c>
      <c r="E9" s="106">
        <v>11.041623367</v>
      </c>
      <c r="F9" s="106">
        <v>11.897390691</v>
      </c>
      <c r="G9" s="106">
        <v>2.038936E-49</v>
      </c>
      <c r="H9" s="107">
        <v>9.8222229158999994</v>
      </c>
      <c r="I9" s="106">
        <v>9.5825190653999996</v>
      </c>
      <c r="J9" s="106">
        <v>10.067922887</v>
      </c>
      <c r="K9" s="106">
        <v>1.3249992783</v>
      </c>
      <c r="L9" s="106">
        <v>1.2764571626000001</v>
      </c>
      <c r="M9" s="106">
        <v>1.3753873917999999</v>
      </c>
      <c r="N9" s="106" t="s">
        <v>40</v>
      </c>
      <c r="O9" s="106">
        <v>0.79587400340000003</v>
      </c>
      <c r="P9" s="106">
        <v>0.76820664709999997</v>
      </c>
      <c r="Q9" s="106">
        <v>0.82453781370000001</v>
      </c>
      <c r="R9" s="112">
        <v>1.15797E-36</v>
      </c>
      <c r="S9" s="104">
        <v>6623</v>
      </c>
      <c r="T9" s="104">
        <v>69673</v>
      </c>
      <c r="U9" s="105">
        <v>10.62707924</v>
      </c>
      <c r="V9" s="106">
        <v>10.242602925</v>
      </c>
      <c r="W9" s="106">
        <v>11.025987633</v>
      </c>
      <c r="X9" s="106">
        <v>7.2683080000000001E-31</v>
      </c>
      <c r="Y9" s="107">
        <v>9.5058343977999993</v>
      </c>
      <c r="Z9" s="106">
        <v>9.2796348281000007</v>
      </c>
      <c r="AA9" s="106">
        <v>9.7375477885000006</v>
      </c>
      <c r="AB9" s="106">
        <v>1.2425659597000001</v>
      </c>
      <c r="AC9" s="106">
        <v>1.1976112576</v>
      </c>
      <c r="AD9" s="106">
        <v>1.2892081252000001</v>
      </c>
      <c r="AE9" s="104" t="s">
        <v>46</v>
      </c>
      <c r="AF9" s="106">
        <v>0.73592608900000001</v>
      </c>
      <c r="AG9" s="106">
        <v>0.71033825429999997</v>
      </c>
      <c r="AH9" s="106">
        <v>0.7624356497</v>
      </c>
      <c r="AI9" s="112">
        <v>1.111362E-64</v>
      </c>
      <c r="AJ9" s="104">
        <v>7238</v>
      </c>
      <c r="AK9" s="104">
        <v>81520</v>
      </c>
      <c r="AL9" s="105">
        <v>7.7589675829000004</v>
      </c>
      <c r="AM9" s="106">
        <v>7.4794151902000001</v>
      </c>
      <c r="AN9" s="106">
        <v>8.0489685919999996</v>
      </c>
      <c r="AO9" s="106">
        <v>3.8930700000000003E-5</v>
      </c>
      <c r="AP9" s="107">
        <v>8.8788027478</v>
      </c>
      <c r="AQ9" s="106">
        <v>8.6765938583000004</v>
      </c>
      <c r="AR9" s="106">
        <v>9.0857241356999996</v>
      </c>
      <c r="AS9" s="106">
        <v>1.0800613535000001</v>
      </c>
      <c r="AT9" s="106">
        <v>1.0411471896</v>
      </c>
      <c r="AU9" s="106">
        <v>1.1204299822999999</v>
      </c>
      <c r="AV9" s="104" t="s">
        <v>242</v>
      </c>
      <c r="AW9" s="106">
        <v>0.85822715959999996</v>
      </c>
      <c r="AX9" s="106">
        <v>0.82846028299999996</v>
      </c>
      <c r="AY9" s="106">
        <v>0.88906357069999997</v>
      </c>
      <c r="AZ9" s="112">
        <v>2.0888459999999999E-17</v>
      </c>
      <c r="BA9" s="106" t="s">
        <v>243</v>
      </c>
      <c r="BB9" s="106">
        <v>1.6279057000000001E-9</v>
      </c>
      <c r="BC9" s="106">
        <v>1.5860035857999999</v>
      </c>
      <c r="BD9" s="106">
        <v>1.3652452874000001</v>
      </c>
      <c r="BE9" s="106">
        <v>1.8424581996</v>
      </c>
      <c r="BF9" s="104" t="s">
        <v>240</v>
      </c>
      <c r="BG9" s="106">
        <v>2.1412046000000001E-3</v>
      </c>
      <c r="BH9" s="106">
        <v>0.79062335709999998</v>
      </c>
      <c r="BI9" s="106">
        <v>0.68050153219999998</v>
      </c>
      <c r="BJ9" s="106">
        <v>0.91856559209999999</v>
      </c>
      <c r="BK9" s="104">
        <v>1</v>
      </c>
      <c r="BL9" s="104">
        <v>2</v>
      </c>
      <c r="BM9" s="104">
        <v>3</v>
      </c>
      <c r="BN9" s="104" t="s">
        <v>269</v>
      </c>
      <c r="BO9" s="104" t="s">
        <v>269</v>
      </c>
      <c r="BP9" s="104" t="s">
        <v>269</v>
      </c>
      <c r="BQ9" s="104" t="s">
        <v>227</v>
      </c>
      <c r="BR9" s="106" t="s">
        <v>228</v>
      </c>
      <c r="BS9" s="106" t="s">
        <v>28</v>
      </c>
      <c r="BT9" s="106" t="s">
        <v>28</v>
      </c>
      <c r="BU9" s="106" t="s">
        <v>28</v>
      </c>
      <c r="BV9" s="110" t="s">
        <v>267</v>
      </c>
      <c r="BW9" s="111">
        <v>6293</v>
      </c>
      <c r="BX9" s="111">
        <v>6623</v>
      </c>
      <c r="BY9" s="111">
        <v>7238</v>
      </c>
    </row>
    <row r="10" spans="1:77" x14ac:dyDescent="0.3">
      <c r="A10" t="s">
        <v>31</v>
      </c>
      <c r="B10" s="104">
        <v>7128</v>
      </c>
      <c r="C10" s="104">
        <v>71398</v>
      </c>
      <c r="D10" s="105">
        <v>9.0047880685999999</v>
      </c>
      <c r="E10" s="106">
        <v>8.6821443293999998</v>
      </c>
      <c r="F10" s="106">
        <v>9.3394218160999998</v>
      </c>
      <c r="G10" s="106">
        <v>3.0935750099999999E-2</v>
      </c>
      <c r="H10" s="107">
        <v>9.9834729263999993</v>
      </c>
      <c r="I10" s="106">
        <v>9.7543784488000007</v>
      </c>
      <c r="J10" s="106">
        <v>10.217947991000001</v>
      </c>
      <c r="K10" s="106">
        <v>1.0409906085</v>
      </c>
      <c r="L10" s="106">
        <v>1.0036916627000001</v>
      </c>
      <c r="M10" s="106">
        <v>1.0796756487000001</v>
      </c>
      <c r="N10" s="106" t="s">
        <v>28</v>
      </c>
      <c r="O10" s="106" t="s">
        <v>28</v>
      </c>
      <c r="P10" s="106" t="s">
        <v>28</v>
      </c>
      <c r="Q10" s="106" t="s">
        <v>28</v>
      </c>
      <c r="R10" s="112" t="s">
        <v>28</v>
      </c>
      <c r="S10" s="104">
        <v>6859</v>
      </c>
      <c r="T10" s="104">
        <v>75011</v>
      </c>
      <c r="U10" s="105">
        <v>8.5088916693000005</v>
      </c>
      <c r="V10" s="106">
        <v>8.2009203891000002</v>
      </c>
      <c r="W10" s="106">
        <v>8.8284282744000002</v>
      </c>
      <c r="X10" s="106">
        <v>0.78566150619999997</v>
      </c>
      <c r="Y10" s="107">
        <v>9.1439922145000008</v>
      </c>
      <c r="Z10" s="106">
        <v>8.9301345842999993</v>
      </c>
      <c r="AA10" s="106">
        <v>9.3629712776999998</v>
      </c>
      <c r="AB10" s="106">
        <v>0.99489793039999996</v>
      </c>
      <c r="AC10" s="106">
        <v>0.95888854150000002</v>
      </c>
      <c r="AD10" s="106">
        <v>1.0322595891999999</v>
      </c>
      <c r="AE10" s="104" t="s">
        <v>28</v>
      </c>
      <c r="AF10" s="106" t="s">
        <v>28</v>
      </c>
      <c r="AG10" s="106" t="s">
        <v>28</v>
      </c>
      <c r="AH10" s="106" t="s">
        <v>28</v>
      </c>
      <c r="AI10" s="112" t="s">
        <v>28</v>
      </c>
      <c r="AJ10" s="104">
        <v>5511</v>
      </c>
      <c r="AK10" s="104">
        <v>72105</v>
      </c>
      <c r="AL10" s="105">
        <v>7.7677628659</v>
      </c>
      <c r="AM10" s="106">
        <v>7.4705935369000001</v>
      </c>
      <c r="AN10" s="106">
        <v>8.0767531580000007</v>
      </c>
      <c r="AO10" s="106">
        <v>8.6110499999999995E-5</v>
      </c>
      <c r="AP10" s="107">
        <v>7.6430205950000003</v>
      </c>
      <c r="AQ10" s="106">
        <v>7.4438719024999997</v>
      </c>
      <c r="AR10" s="106">
        <v>7.8474971870000001</v>
      </c>
      <c r="AS10" s="106">
        <v>1.0812856716999999</v>
      </c>
      <c r="AT10" s="106">
        <v>1.0399192007</v>
      </c>
      <c r="AU10" s="106">
        <v>1.1242976407</v>
      </c>
      <c r="AV10" s="104" t="s">
        <v>28</v>
      </c>
      <c r="AW10" s="106" t="s">
        <v>28</v>
      </c>
      <c r="AX10" s="106" t="s">
        <v>28</v>
      </c>
      <c r="AY10" s="106" t="s">
        <v>28</v>
      </c>
      <c r="AZ10" s="112" t="s">
        <v>28</v>
      </c>
      <c r="BA10" s="106" t="s">
        <v>28</v>
      </c>
      <c r="BB10" s="106" t="s">
        <v>28</v>
      </c>
      <c r="BC10" s="106" t="s">
        <v>28</v>
      </c>
      <c r="BD10" s="106" t="s">
        <v>28</v>
      </c>
      <c r="BE10" s="106" t="s">
        <v>28</v>
      </c>
      <c r="BF10" s="104" t="s">
        <v>28</v>
      </c>
      <c r="BG10" s="106" t="s">
        <v>28</v>
      </c>
      <c r="BH10" s="106" t="s">
        <v>28</v>
      </c>
      <c r="BI10" s="106" t="s">
        <v>28</v>
      </c>
      <c r="BJ10" s="106" t="s">
        <v>28</v>
      </c>
      <c r="BK10" s="104" t="s">
        <v>28</v>
      </c>
      <c r="BL10" s="104" t="s">
        <v>28</v>
      </c>
      <c r="BM10" s="104">
        <v>3</v>
      </c>
      <c r="BN10" s="104" t="s">
        <v>28</v>
      </c>
      <c r="BO10" s="104" t="s">
        <v>28</v>
      </c>
      <c r="BP10" s="104" t="s">
        <v>28</v>
      </c>
      <c r="BQ10" s="104" t="s">
        <v>28</v>
      </c>
      <c r="BR10" s="106" t="s">
        <v>28</v>
      </c>
      <c r="BS10" s="106" t="s">
        <v>28</v>
      </c>
      <c r="BT10" s="106" t="s">
        <v>28</v>
      </c>
      <c r="BU10" s="106" t="s">
        <v>28</v>
      </c>
      <c r="BV10" s="110">
        <v>3</v>
      </c>
      <c r="BW10" s="111">
        <v>7128</v>
      </c>
      <c r="BX10" s="111">
        <v>6859</v>
      </c>
      <c r="BY10" s="111">
        <v>5511</v>
      </c>
    </row>
    <row r="11" spans="1:77" x14ac:dyDescent="0.3">
      <c r="A11" t="s">
        <v>32</v>
      </c>
      <c r="B11" s="104">
        <v>6693</v>
      </c>
      <c r="C11" s="104">
        <v>73543</v>
      </c>
      <c r="D11" s="105">
        <v>8.2008834654000005</v>
      </c>
      <c r="E11" s="106">
        <v>7.9021504997000003</v>
      </c>
      <c r="F11" s="106">
        <v>8.5109097347000002</v>
      </c>
      <c r="G11" s="106">
        <v>4.8402571999999998E-3</v>
      </c>
      <c r="H11" s="107">
        <v>9.1007981724999993</v>
      </c>
      <c r="I11" s="106">
        <v>8.8853586944000007</v>
      </c>
      <c r="J11" s="106">
        <v>9.3214613192000009</v>
      </c>
      <c r="K11" s="106">
        <v>0.94805592360000002</v>
      </c>
      <c r="L11" s="106">
        <v>0.91352116169999997</v>
      </c>
      <c r="M11" s="106">
        <v>0.98389623790000003</v>
      </c>
      <c r="N11" s="106" t="s">
        <v>28</v>
      </c>
      <c r="O11" s="106" t="s">
        <v>28</v>
      </c>
      <c r="P11" s="106" t="s">
        <v>28</v>
      </c>
      <c r="Q11" s="106" t="s">
        <v>28</v>
      </c>
      <c r="R11" s="112" t="s">
        <v>28</v>
      </c>
      <c r="S11" s="104">
        <v>6859</v>
      </c>
      <c r="T11" s="104">
        <v>76010</v>
      </c>
      <c r="U11" s="105">
        <v>8.1070447337000004</v>
      </c>
      <c r="V11" s="106">
        <v>7.8134232865</v>
      </c>
      <c r="W11" s="106">
        <v>8.4117002118999995</v>
      </c>
      <c r="X11" s="106">
        <v>4.4819342999999996E-3</v>
      </c>
      <c r="Y11" s="107">
        <v>9.0238126562000005</v>
      </c>
      <c r="Z11" s="106">
        <v>8.8127657583999994</v>
      </c>
      <c r="AA11" s="106">
        <v>9.2399136760000005</v>
      </c>
      <c r="AB11" s="106">
        <v>0.94791217709999998</v>
      </c>
      <c r="AC11" s="106">
        <v>0.9135806353</v>
      </c>
      <c r="AD11" s="106">
        <v>0.98353386759999994</v>
      </c>
      <c r="AE11" s="104" t="s">
        <v>28</v>
      </c>
      <c r="AF11" s="106" t="s">
        <v>28</v>
      </c>
      <c r="AG11" s="106" t="s">
        <v>28</v>
      </c>
      <c r="AH11" s="106" t="s">
        <v>28</v>
      </c>
      <c r="AI11" s="112" t="s">
        <v>28</v>
      </c>
      <c r="AJ11" s="104">
        <v>6063</v>
      </c>
      <c r="AK11" s="104">
        <v>79802</v>
      </c>
      <c r="AL11" s="105">
        <v>6.8613840102000001</v>
      </c>
      <c r="AM11" s="106">
        <v>6.6037936819</v>
      </c>
      <c r="AN11" s="106">
        <v>7.1290220143000003</v>
      </c>
      <c r="AO11" s="106">
        <v>1.8663643399999999E-2</v>
      </c>
      <c r="AP11" s="107">
        <v>7.5975539459999997</v>
      </c>
      <c r="AQ11" s="106">
        <v>7.4087010265000002</v>
      </c>
      <c r="AR11" s="106">
        <v>7.7912208571999999</v>
      </c>
      <c r="AS11" s="106">
        <v>0.95511620860000002</v>
      </c>
      <c r="AT11" s="106">
        <v>0.91925920120000004</v>
      </c>
      <c r="AU11" s="106">
        <v>0.9923718695</v>
      </c>
      <c r="AV11" s="104" t="s">
        <v>28</v>
      </c>
      <c r="AW11" s="106" t="s">
        <v>28</v>
      </c>
      <c r="AX11" s="106" t="s">
        <v>28</v>
      </c>
      <c r="AY11" s="106" t="s">
        <v>28</v>
      </c>
      <c r="AZ11" s="112" t="s">
        <v>28</v>
      </c>
      <c r="BA11" s="106" t="s">
        <v>28</v>
      </c>
      <c r="BB11" s="106" t="s">
        <v>28</v>
      </c>
      <c r="BC11" s="106" t="s">
        <v>28</v>
      </c>
      <c r="BD11" s="106" t="s">
        <v>28</v>
      </c>
      <c r="BE11" s="106" t="s">
        <v>28</v>
      </c>
      <c r="BF11" s="104" t="s">
        <v>28</v>
      </c>
      <c r="BG11" s="106" t="s">
        <v>28</v>
      </c>
      <c r="BH11" s="106" t="s">
        <v>28</v>
      </c>
      <c r="BI11" s="106" t="s">
        <v>28</v>
      </c>
      <c r="BJ11" s="106" t="s">
        <v>28</v>
      </c>
      <c r="BK11" s="104">
        <v>1</v>
      </c>
      <c r="BL11" s="104">
        <v>2</v>
      </c>
      <c r="BM11" s="104" t="s">
        <v>28</v>
      </c>
      <c r="BN11" s="104" t="s">
        <v>28</v>
      </c>
      <c r="BO11" s="104" t="s">
        <v>28</v>
      </c>
      <c r="BP11" s="104" t="s">
        <v>28</v>
      </c>
      <c r="BQ11" s="104" t="s">
        <v>28</v>
      </c>
      <c r="BR11" s="106" t="s">
        <v>28</v>
      </c>
      <c r="BS11" s="106" t="s">
        <v>28</v>
      </c>
      <c r="BT11" s="106" t="s">
        <v>28</v>
      </c>
      <c r="BU11" s="106" t="s">
        <v>28</v>
      </c>
      <c r="BV11" s="110" t="s">
        <v>442</v>
      </c>
      <c r="BW11" s="111">
        <v>6693</v>
      </c>
      <c r="BX11" s="111">
        <v>6859</v>
      </c>
      <c r="BY11" s="111">
        <v>6063</v>
      </c>
    </row>
    <row r="12" spans="1:77" x14ac:dyDescent="0.3">
      <c r="A12" t="s">
        <v>33</v>
      </c>
      <c r="B12" s="104">
        <v>5180</v>
      </c>
      <c r="C12" s="104">
        <v>67950</v>
      </c>
      <c r="D12" s="105">
        <v>8.9340697097999993</v>
      </c>
      <c r="E12" s="106">
        <v>8.5899015363999993</v>
      </c>
      <c r="F12" s="106">
        <v>9.2920275328000006</v>
      </c>
      <c r="G12" s="106">
        <v>0.1072004324</v>
      </c>
      <c r="H12" s="107">
        <v>7.6232523915000003</v>
      </c>
      <c r="I12" s="106">
        <v>7.4184554220000001</v>
      </c>
      <c r="J12" s="106">
        <v>7.8337030713000004</v>
      </c>
      <c r="K12" s="106">
        <v>1.0328152748999999</v>
      </c>
      <c r="L12" s="106">
        <v>0.99302801569999999</v>
      </c>
      <c r="M12" s="106">
        <v>1.0741966743</v>
      </c>
      <c r="N12" s="106" t="s">
        <v>28</v>
      </c>
      <c r="O12" s="106" t="s">
        <v>28</v>
      </c>
      <c r="P12" s="106" t="s">
        <v>28</v>
      </c>
      <c r="Q12" s="106" t="s">
        <v>28</v>
      </c>
      <c r="R12" s="112" t="s">
        <v>28</v>
      </c>
      <c r="S12" s="104">
        <v>5647</v>
      </c>
      <c r="T12" s="104">
        <v>74864</v>
      </c>
      <c r="U12" s="105">
        <v>7.5483166429999997</v>
      </c>
      <c r="V12" s="106">
        <v>7.2618008592000001</v>
      </c>
      <c r="W12" s="106">
        <v>7.8461369635000002</v>
      </c>
      <c r="X12" s="106">
        <v>2.5124380000000003E-10</v>
      </c>
      <c r="Y12" s="107">
        <v>7.5430113272000003</v>
      </c>
      <c r="Z12" s="106">
        <v>7.3488187370000002</v>
      </c>
      <c r="AA12" s="106">
        <v>7.7423354581000003</v>
      </c>
      <c r="AB12" s="106">
        <v>0.88258317279999998</v>
      </c>
      <c r="AC12" s="106">
        <v>0.84908245709999997</v>
      </c>
      <c r="AD12" s="106">
        <v>0.91740566580000005</v>
      </c>
      <c r="AE12" s="104" t="s">
        <v>28</v>
      </c>
      <c r="AF12" s="106" t="s">
        <v>28</v>
      </c>
      <c r="AG12" s="106" t="s">
        <v>28</v>
      </c>
      <c r="AH12" s="106" t="s">
        <v>28</v>
      </c>
      <c r="AI12" s="112" t="s">
        <v>28</v>
      </c>
      <c r="AJ12" s="104">
        <v>5480</v>
      </c>
      <c r="AK12" s="104">
        <v>77460</v>
      </c>
      <c r="AL12" s="105">
        <v>6.8151903281999999</v>
      </c>
      <c r="AM12" s="106">
        <v>6.5535004815000004</v>
      </c>
      <c r="AN12" s="106">
        <v>7.0873297928000003</v>
      </c>
      <c r="AO12" s="106">
        <v>8.3674034000000008E-3</v>
      </c>
      <c r="AP12" s="107">
        <v>7.0746191583</v>
      </c>
      <c r="AQ12" s="106">
        <v>6.8897670959999999</v>
      </c>
      <c r="AR12" s="106">
        <v>7.2644307909999997</v>
      </c>
      <c r="AS12" s="106">
        <v>0.94868597030000001</v>
      </c>
      <c r="AT12" s="106">
        <v>0.91225830299999999</v>
      </c>
      <c r="AU12" s="106">
        <v>0.98656824210000005</v>
      </c>
      <c r="AV12" s="104" t="s">
        <v>28</v>
      </c>
      <c r="AW12" s="106" t="s">
        <v>28</v>
      </c>
      <c r="AX12" s="106" t="s">
        <v>28</v>
      </c>
      <c r="AY12" s="106" t="s">
        <v>28</v>
      </c>
      <c r="AZ12" s="112" t="s">
        <v>28</v>
      </c>
      <c r="BA12" s="106" t="s">
        <v>28</v>
      </c>
      <c r="BB12" s="106" t="s">
        <v>28</v>
      </c>
      <c r="BC12" s="106" t="s">
        <v>28</v>
      </c>
      <c r="BD12" s="106" t="s">
        <v>28</v>
      </c>
      <c r="BE12" s="106" t="s">
        <v>28</v>
      </c>
      <c r="BF12" s="104" t="s">
        <v>28</v>
      </c>
      <c r="BG12" s="106" t="s">
        <v>28</v>
      </c>
      <c r="BH12" s="106" t="s">
        <v>28</v>
      </c>
      <c r="BI12" s="106" t="s">
        <v>28</v>
      </c>
      <c r="BJ12" s="106" t="s">
        <v>28</v>
      </c>
      <c r="BK12" s="104" t="s">
        <v>28</v>
      </c>
      <c r="BL12" s="104">
        <v>2</v>
      </c>
      <c r="BM12" s="104">
        <v>3</v>
      </c>
      <c r="BN12" s="104" t="s">
        <v>28</v>
      </c>
      <c r="BO12" s="104" t="s">
        <v>28</v>
      </c>
      <c r="BP12" s="104" t="s">
        <v>28</v>
      </c>
      <c r="BQ12" s="104" t="s">
        <v>28</v>
      </c>
      <c r="BR12" s="106" t="s">
        <v>28</v>
      </c>
      <c r="BS12" s="106" t="s">
        <v>28</v>
      </c>
      <c r="BT12" s="106" t="s">
        <v>28</v>
      </c>
      <c r="BU12" s="106" t="s">
        <v>28</v>
      </c>
      <c r="BV12" s="110" t="s">
        <v>429</v>
      </c>
      <c r="BW12" s="111">
        <v>5180</v>
      </c>
      <c r="BX12" s="111">
        <v>5647</v>
      </c>
      <c r="BY12" s="111">
        <v>5480</v>
      </c>
    </row>
    <row r="13" spans="1:77" x14ac:dyDescent="0.3">
      <c r="A13" t="s">
        <v>41</v>
      </c>
      <c r="B13" s="104">
        <v>4544</v>
      </c>
      <c r="C13" s="104">
        <v>68564</v>
      </c>
      <c r="D13" s="105">
        <v>8.1699779492999998</v>
      </c>
      <c r="E13" s="106">
        <v>7.8446481081000003</v>
      </c>
      <c r="F13" s="106">
        <v>8.5087997283999997</v>
      </c>
      <c r="G13" s="106">
        <v>5.8693762999999996E-3</v>
      </c>
      <c r="H13" s="107">
        <v>6.6273846333000002</v>
      </c>
      <c r="I13" s="106">
        <v>6.4374637533000003</v>
      </c>
      <c r="J13" s="106">
        <v>6.8229086424999998</v>
      </c>
      <c r="K13" s="106">
        <v>0.9444831186</v>
      </c>
      <c r="L13" s="106">
        <v>0.90687364829999995</v>
      </c>
      <c r="M13" s="106">
        <v>0.98365231249999996</v>
      </c>
      <c r="N13" s="106" t="s">
        <v>28</v>
      </c>
      <c r="O13" s="106" t="s">
        <v>28</v>
      </c>
      <c r="P13" s="106" t="s">
        <v>28</v>
      </c>
      <c r="Q13" s="106" t="s">
        <v>28</v>
      </c>
      <c r="R13" s="112" t="s">
        <v>28</v>
      </c>
      <c r="S13" s="104">
        <v>4500</v>
      </c>
      <c r="T13" s="104">
        <v>75904</v>
      </c>
      <c r="U13" s="105">
        <v>7.1232249566999997</v>
      </c>
      <c r="V13" s="106">
        <v>6.8367771147000003</v>
      </c>
      <c r="W13" s="106">
        <v>7.4216744135999999</v>
      </c>
      <c r="X13" s="106">
        <v>2.494568E-18</v>
      </c>
      <c r="Y13" s="107">
        <v>5.9285413153000004</v>
      </c>
      <c r="Z13" s="106">
        <v>5.7578306518</v>
      </c>
      <c r="AA13" s="106">
        <v>6.1043132827999997</v>
      </c>
      <c r="AB13" s="106">
        <v>0.83287953859999997</v>
      </c>
      <c r="AC13" s="106">
        <v>0.799386767</v>
      </c>
      <c r="AD13" s="106">
        <v>0.86777559299999996</v>
      </c>
      <c r="AE13" s="104" t="s">
        <v>28</v>
      </c>
      <c r="AF13" s="106" t="s">
        <v>28</v>
      </c>
      <c r="AG13" s="106" t="s">
        <v>28</v>
      </c>
      <c r="AH13" s="106" t="s">
        <v>28</v>
      </c>
      <c r="AI13" s="112" t="s">
        <v>28</v>
      </c>
      <c r="AJ13" s="104">
        <v>4802</v>
      </c>
      <c r="AK13" s="104">
        <v>79725</v>
      </c>
      <c r="AL13" s="105">
        <v>6.5859177654999996</v>
      </c>
      <c r="AM13" s="106">
        <v>6.3232328630000003</v>
      </c>
      <c r="AN13" s="106">
        <v>6.8595153386999996</v>
      </c>
      <c r="AO13" s="106">
        <v>2.8596900000000001E-5</v>
      </c>
      <c r="AP13" s="107">
        <v>6.0232047664000001</v>
      </c>
      <c r="AQ13" s="106">
        <v>5.8552325787999999</v>
      </c>
      <c r="AR13" s="106">
        <v>6.1959956618999996</v>
      </c>
      <c r="AS13" s="106">
        <v>0.91677084350000004</v>
      </c>
      <c r="AT13" s="106">
        <v>0.88020466269999997</v>
      </c>
      <c r="AU13" s="106">
        <v>0.95485608639999997</v>
      </c>
      <c r="AV13" s="104" t="s">
        <v>28</v>
      </c>
      <c r="AW13" s="106" t="s">
        <v>28</v>
      </c>
      <c r="AX13" s="106" t="s">
        <v>28</v>
      </c>
      <c r="AY13" s="106" t="s">
        <v>28</v>
      </c>
      <c r="AZ13" s="112" t="s">
        <v>28</v>
      </c>
      <c r="BA13" s="106" t="s">
        <v>28</v>
      </c>
      <c r="BB13" s="106" t="s">
        <v>28</v>
      </c>
      <c r="BC13" s="106" t="s">
        <v>28</v>
      </c>
      <c r="BD13" s="106" t="s">
        <v>28</v>
      </c>
      <c r="BE13" s="106" t="s">
        <v>28</v>
      </c>
      <c r="BF13" s="104" t="s">
        <v>28</v>
      </c>
      <c r="BG13" s="106" t="s">
        <v>28</v>
      </c>
      <c r="BH13" s="106" t="s">
        <v>28</v>
      </c>
      <c r="BI13" s="106" t="s">
        <v>28</v>
      </c>
      <c r="BJ13" s="106" t="s">
        <v>28</v>
      </c>
      <c r="BK13" s="104">
        <v>1</v>
      </c>
      <c r="BL13" s="104">
        <v>2</v>
      </c>
      <c r="BM13" s="104">
        <v>3</v>
      </c>
      <c r="BN13" s="104" t="s">
        <v>28</v>
      </c>
      <c r="BO13" s="104" t="s">
        <v>28</v>
      </c>
      <c r="BP13" s="104" t="s">
        <v>28</v>
      </c>
      <c r="BQ13" s="104" t="s">
        <v>28</v>
      </c>
      <c r="BR13" s="106" t="s">
        <v>28</v>
      </c>
      <c r="BS13" s="106" t="s">
        <v>28</v>
      </c>
      <c r="BT13" s="106" t="s">
        <v>28</v>
      </c>
      <c r="BU13" s="106" t="s">
        <v>28</v>
      </c>
      <c r="BV13" s="110" t="s">
        <v>267</v>
      </c>
      <c r="BW13" s="111">
        <v>4544</v>
      </c>
      <c r="BX13" s="111">
        <v>4500</v>
      </c>
      <c r="BY13" s="111">
        <v>4802</v>
      </c>
    </row>
    <row r="14" spans="1:77" x14ac:dyDescent="0.3">
      <c r="A14" t="s">
        <v>42</v>
      </c>
      <c r="B14" s="104">
        <v>10816</v>
      </c>
      <c r="C14" s="104">
        <v>114803</v>
      </c>
      <c r="D14" s="105">
        <v>10.39796853</v>
      </c>
      <c r="E14" s="106">
        <v>10.056041348999999</v>
      </c>
      <c r="F14" s="106">
        <v>10.751521974999999</v>
      </c>
      <c r="G14" s="106">
        <v>3.962213E-27</v>
      </c>
      <c r="H14" s="107">
        <v>9.4213565847999998</v>
      </c>
      <c r="I14" s="106">
        <v>9.2454661164999994</v>
      </c>
      <c r="J14" s="106">
        <v>9.6005932831000003</v>
      </c>
      <c r="K14" s="106">
        <v>1.202048011</v>
      </c>
      <c r="L14" s="106">
        <v>1.1625198198</v>
      </c>
      <c r="M14" s="106">
        <v>1.2429202463</v>
      </c>
      <c r="N14" s="106" t="s">
        <v>43</v>
      </c>
      <c r="O14" s="106">
        <v>0.7625214615</v>
      </c>
      <c r="P14" s="106">
        <v>0.73981688170000004</v>
      </c>
      <c r="Q14" s="106">
        <v>0.78592283259999995</v>
      </c>
      <c r="R14" s="112">
        <v>3.5323830000000002E-69</v>
      </c>
      <c r="S14" s="104">
        <v>11098</v>
      </c>
      <c r="T14" s="104">
        <v>125300</v>
      </c>
      <c r="U14" s="105">
        <v>10.305577973</v>
      </c>
      <c r="V14" s="106">
        <v>9.9678162862999997</v>
      </c>
      <c r="W14" s="106">
        <v>10.654784789000001</v>
      </c>
      <c r="X14" s="106">
        <v>5.5249919999999998E-28</v>
      </c>
      <c r="Y14" s="107">
        <v>8.8571428570999995</v>
      </c>
      <c r="Z14" s="106">
        <v>8.6938806527000008</v>
      </c>
      <c r="AA14" s="106">
        <v>9.0234709591000009</v>
      </c>
      <c r="AB14" s="106">
        <v>1.2049745837000001</v>
      </c>
      <c r="AC14" s="106">
        <v>1.1654819663</v>
      </c>
      <c r="AD14" s="106">
        <v>1.2458054171999999</v>
      </c>
      <c r="AE14" s="104" t="s">
        <v>47</v>
      </c>
      <c r="AF14" s="106">
        <v>0.74719887200000001</v>
      </c>
      <c r="AG14" s="106">
        <v>0.72524484170000003</v>
      </c>
      <c r="AH14" s="106">
        <v>0.76981747720000004</v>
      </c>
      <c r="AI14" s="112">
        <v>9.1468109999999998E-82</v>
      </c>
      <c r="AJ14" s="104">
        <v>10399</v>
      </c>
      <c r="AK14" s="104">
        <v>133785</v>
      </c>
      <c r="AL14" s="105">
        <v>8.1023196647999995</v>
      </c>
      <c r="AM14" s="106">
        <v>7.8325712924999999</v>
      </c>
      <c r="AN14" s="106">
        <v>8.3813579855999993</v>
      </c>
      <c r="AO14" s="106">
        <v>3.2915889999999999E-12</v>
      </c>
      <c r="AP14" s="107">
        <v>7.7729192360999999</v>
      </c>
      <c r="AQ14" s="106">
        <v>7.6249506301999999</v>
      </c>
      <c r="AR14" s="106">
        <v>7.9237592978000002</v>
      </c>
      <c r="AS14" s="106">
        <v>1.1278565414999999</v>
      </c>
      <c r="AT14" s="106">
        <v>1.0903071138</v>
      </c>
      <c r="AU14" s="106">
        <v>1.1666991456</v>
      </c>
      <c r="AV14" s="104" t="s">
        <v>244</v>
      </c>
      <c r="AW14" s="106">
        <v>0.79975519520000005</v>
      </c>
      <c r="AX14" s="106">
        <v>0.77584889260000001</v>
      </c>
      <c r="AY14" s="106">
        <v>0.82439812499999998</v>
      </c>
      <c r="AZ14" s="112">
        <v>3.2984229999999998E-47</v>
      </c>
      <c r="BA14" s="106" t="s">
        <v>245</v>
      </c>
      <c r="BB14" s="106">
        <v>1.7097277999999999E-3</v>
      </c>
      <c r="BC14" s="106">
        <v>1.2262036006000001</v>
      </c>
      <c r="BD14" s="106">
        <v>1.0794957871999999</v>
      </c>
      <c r="BE14" s="106">
        <v>1.3928495950999999</v>
      </c>
      <c r="BF14" s="104" t="s">
        <v>241</v>
      </c>
      <c r="BG14" s="106">
        <v>0.34795429369999997</v>
      </c>
      <c r="BH14" s="106">
        <v>0.94091936759999995</v>
      </c>
      <c r="BI14" s="106">
        <v>0.82855825149999995</v>
      </c>
      <c r="BJ14" s="106">
        <v>1.0685178196</v>
      </c>
      <c r="BK14" s="104">
        <v>1</v>
      </c>
      <c r="BL14" s="104">
        <v>2</v>
      </c>
      <c r="BM14" s="104">
        <v>3</v>
      </c>
      <c r="BN14" s="104" t="s">
        <v>270</v>
      </c>
      <c r="BO14" s="104" t="s">
        <v>270</v>
      </c>
      <c r="BP14" s="104" t="s">
        <v>270</v>
      </c>
      <c r="BQ14" s="104" t="s">
        <v>28</v>
      </c>
      <c r="BR14" s="106" t="s">
        <v>228</v>
      </c>
      <c r="BS14" s="106" t="s">
        <v>28</v>
      </c>
      <c r="BT14" s="106" t="s">
        <v>28</v>
      </c>
      <c r="BU14" s="106" t="s">
        <v>28</v>
      </c>
      <c r="BV14" s="110" t="s">
        <v>267</v>
      </c>
      <c r="BW14" s="111">
        <v>10816</v>
      </c>
      <c r="BX14" s="111">
        <v>11098</v>
      </c>
      <c r="BY14" s="111">
        <v>10399</v>
      </c>
    </row>
    <row r="15" spans="1:77" x14ac:dyDescent="0.3">
      <c r="A15" t="s">
        <v>34</v>
      </c>
      <c r="B15" s="104">
        <v>9968</v>
      </c>
      <c r="C15" s="104">
        <v>118366</v>
      </c>
      <c r="D15" s="105">
        <v>9.2225349715</v>
      </c>
      <c r="E15" s="106">
        <v>8.9150499808999992</v>
      </c>
      <c r="F15" s="106">
        <v>9.5406252890999994</v>
      </c>
      <c r="G15" s="106">
        <v>2.1300949999999999E-4</v>
      </c>
      <c r="H15" s="107">
        <v>8.4213372083000007</v>
      </c>
      <c r="I15" s="106">
        <v>8.2576294452999992</v>
      </c>
      <c r="J15" s="106">
        <v>8.5882904828999997</v>
      </c>
      <c r="K15" s="106">
        <v>1.0661630477999999</v>
      </c>
      <c r="L15" s="106">
        <v>1.0306165158</v>
      </c>
      <c r="M15" s="106">
        <v>1.1029355994000001</v>
      </c>
      <c r="N15" s="106" t="s">
        <v>28</v>
      </c>
      <c r="O15" s="106" t="s">
        <v>28</v>
      </c>
      <c r="P15" s="106" t="s">
        <v>28</v>
      </c>
      <c r="Q15" s="106" t="s">
        <v>28</v>
      </c>
      <c r="R15" s="106" t="s">
        <v>28</v>
      </c>
      <c r="S15" s="104">
        <v>9999</v>
      </c>
      <c r="T15" s="104">
        <v>125958</v>
      </c>
      <c r="U15" s="105">
        <v>9.3234927739</v>
      </c>
      <c r="V15" s="106">
        <v>9.0138519459000008</v>
      </c>
      <c r="W15" s="106">
        <v>9.6437702801</v>
      </c>
      <c r="X15" s="106">
        <v>5.4819837000000002E-7</v>
      </c>
      <c r="Y15" s="107">
        <v>7.9383604058000001</v>
      </c>
      <c r="Z15" s="106">
        <v>7.7842786032999998</v>
      </c>
      <c r="AA15" s="106">
        <v>8.0954920994999995</v>
      </c>
      <c r="AB15" s="106">
        <v>1.0901447598</v>
      </c>
      <c r="AC15" s="106">
        <v>1.0539401599</v>
      </c>
      <c r="AD15" s="106">
        <v>1.1275930481000001</v>
      </c>
      <c r="AE15" s="104" t="s">
        <v>28</v>
      </c>
      <c r="AF15" s="104" t="s">
        <v>28</v>
      </c>
      <c r="AG15" s="104" t="s">
        <v>28</v>
      </c>
      <c r="AH15" s="104" t="s">
        <v>28</v>
      </c>
      <c r="AI15" s="104" t="s">
        <v>28</v>
      </c>
      <c r="AJ15" s="104">
        <v>9154</v>
      </c>
      <c r="AK15" s="104">
        <v>132716</v>
      </c>
      <c r="AL15" s="105">
        <v>7.5211074230000001</v>
      </c>
      <c r="AM15" s="106">
        <v>7.2652156521000002</v>
      </c>
      <c r="AN15" s="106">
        <v>7.7860120850000003</v>
      </c>
      <c r="AO15" s="106">
        <v>9.3798892999999994E-3</v>
      </c>
      <c r="AP15" s="107">
        <v>6.8974351246000003</v>
      </c>
      <c r="AQ15" s="106">
        <v>6.7575764122999997</v>
      </c>
      <c r="AR15" s="106">
        <v>7.0401884338</v>
      </c>
      <c r="AS15" s="106">
        <v>1.0469508187000001</v>
      </c>
      <c r="AT15" s="106">
        <v>1.0113302531999999</v>
      </c>
      <c r="AU15" s="106">
        <v>1.0838259937000001</v>
      </c>
      <c r="AV15" s="104" t="s">
        <v>28</v>
      </c>
      <c r="AW15" s="104" t="s">
        <v>28</v>
      </c>
      <c r="AX15" s="104" t="s">
        <v>28</v>
      </c>
      <c r="AY15" s="104" t="s">
        <v>28</v>
      </c>
      <c r="AZ15" s="104" t="s">
        <v>28</v>
      </c>
      <c r="BA15" s="104" t="s">
        <v>28</v>
      </c>
      <c r="BB15" s="104" t="s">
        <v>28</v>
      </c>
      <c r="BC15" s="104" t="s">
        <v>28</v>
      </c>
      <c r="BD15" s="104" t="s">
        <v>28</v>
      </c>
      <c r="BE15" s="104" t="s">
        <v>28</v>
      </c>
      <c r="BF15" s="104" t="s">
        <v>28</v>
      </c>
      <c r="BG15" s="104" t="s">
        <v>28</v>
      </c>
      <c r="BH15" s="104" t="s">
        <v>28</v>
      </c>
      <c r="BI15" s="104" t="s">
        <v>28</v>
      </c>
      <c r="BJ15" s="104" t="s">
        <v>28</v>
      </c>
      <c r="BK15" s="104">
        <v>1</v>
      </c>
      <c r="BL15" s="104">
        <v>2</v>
      </c>
      <c r="BM15" s="104">
        <v>3</v>
      </c>
      <c r="BN15" s="104" t="s">
        <v>28</v>
      </c>
      <c r="BO15" s="104" t="s">
        <v>28</v>
      </c>
      <c r="BP15" s="104" t="s">
        <v>28</v>
      </c>
      <c r="BQ15" s="104" t="s">
        <v>28</v>
      </c>
      <c r="BR15" s="106" t="s">
        <v>28</v>
      </c>
      <c r="BS15" s="106" t="s">
        <v>28</v>
      </c>
      <c r="BT15" s="106" t="s">
        <v>28</v>
      </c>
      <c r="BU15" s="106" t="s">
        <v>28</v>
      </c>
      <c r="BV15" s="110" t="s">
        <v>267</v>
      </c>
      <c r="BW15" s="111">
        <v>9968</v>
      </c>
      <c r="BX15" s="111">
        <v>9999</v>
      </c>
      <c r="BY15" s="111">
        <v>9154</v>
      </c>
    </row>
    <row r="16" spans="1:77" x14ac:dyDescent="0.3">
      <c r="A16" t="s">
        <v>35</v>
      </c>
      <c r="B16" s="104">
        <v>9103</v>
      </c>
      <c r="C16" s="104">
        <v>115899</v>
      </c>
      <c r="D16" s="105">
        <v>8.7615969777</v>
      </c>
      <c r="E16" s="106">
        <v>8.4643057112999998</v>
      </c>
      <c r="F16" s="106">
        <v>9.0693299861999996</v>
      </c>
      <c r="G16" s="106">
        <v>0.46757017350000002</v>
      </c>
      <c r="H16" s="107">
        <v>7.8542524093999999</v>
      </c>
      <c r="I16" s="106">
        <v>7.6945514458000002</v>
      </c>
      <c r="J16" s="106">
        <v>8.0172679779999996</v>
      </c>
      <c r="K16" s="106">
        <v>1.0128767163000001</v>
      </c>
      <c r="L16" s="106">
        <v>0.97850862080000001</v>
      </c>
      <c r="M16" s="106">
        <v>1.0484519202</v>
      </c>
      <c r="N16" s="106" t="s">
        <v>28</v>
      </c>
      <c r="O16" s="104" t="s">
        <v>28</v>
      </c>
      <c r="P16" s="104" t="s">
        <v>28</v>
      </c>
      <c r="Q16" s="104" t="s">
        <v>28</v>
      </c>
      <c r="R16" s="104" t="s">
        <v>28</v>
      </c>
      <c r="S16" s="104">
        <v>10573</v>
      </c>
      <c r="T16" s="104">
        <v>128711</v>
      </c>
      <c r="U16" s="105">
        <v>8.6814257358999996</v>
      </c>
      <c r="V16" s="106">
        <v>8.3937053693999992</v>
      </c>
      <c r="W16" s="106">
        <v>8.9790086130999995</v>
      </c>
      <c r="X16" s="106">
        <v>0.38435278319999999</v>
      </c>
      <c r="Y16" s="107">
        <v>8.2145271188999995</v>
      </c>
      <c r="Z16" s="106">
        <v>8.0594316742000007</v>
      </c>
      <c r="AA16" s="106">
        <v>8.3726072153000004</v>
      </c>
      <c r="AB16" s="106">
        <v>1.0150713903999999</v>
      </c>
      <c r="AC16" s="106">
        <v>0.98142982950000002</v>
      </c>
      <c r="AD16" s="106">
        <v>1.0498661204999999</v>
      </c>
      <c r="AE16" s="104" t="s">
        <v>28</v>
      </c>
      <c r="AF16" s="104" t="s">
        <v>28</v>
      </c>
      <c r="AG16" s="104" t="s">
        <v>28</v>
      </c>
      <c r="AH16" s="104" t="s">
        <v>28</v>
      </c>
      <c r="AI16" s="104" t="s">
        <v>28</v>
      </c>
      <c r="AJ16" s="104">
        <v>9355</v>
      </c>
      <c r="AK16" s="104">
        <v>131706</v>
      </c>
      <c r="AL16" s="105">
        <v>7.2470234052000002</v>
      </c>
      <c r="AM16" s="106">
        <v>7.0000423022999998</v>
      </c>
      <c r="AN16" s="106">
        <v>7.5027186934000003</v>
      </c>
      <c r="AO16" s="106">
        <v>0.62051582800000005</v>
      </c>
      <c r="AP16" s="107">
        <v>7.1029413997999997</v>
      </c>
      <c r="AQ16" s="106">
        <v>6.9604556029999998</v>
      </c>
      <c r="AR16" s="106">
        <v>7.2483439887000003</v>
      </c>
      <c r="AS16" s="106">
        <v>1.0087978618</v>
      </c>
      <c r="AT16" s="106">
        <v>0.97441767639999999</v>
      </c>
      <c r="AU16" s="106">
        <v>1.0443910765</v>
      </c>
      <c r="AV16" s="104" t="s">
        <v>28</v>
      </c>
      <c r="AW16" s="104" t="s">
        <v>28</v>
      </c>
      <c r="AX16" s="104" t="s">
        <v>28</v>
      </c>
      <c r="AY16" s="104" t="s">
        <v>28</v>
      </c>
      <c r="AZ16" s="104" t="s">
        <v>28</v>
      </c>
      <c r="BA16" s="104" t="s">
        <v>28</v>
      </c>
      <c r="BB16" s="104" t="s">
        <v>28</v>
      </c>
      <c r="BC16" s="104" t="s">
        <v>28</v>
      </c>
      <c r="BD16" s="104" t="s">
        <v>28</v>
      </c>
      <c r="BE16" s="104" t="s">
        <v>28</v>
      </c>
      <c r="BF16" s="104" t="s">
        <v>28</v>
      </c>
      <c r="BG16" s="104" t="s">
        <v>28</v>
      </c>
      <c r="BH16" s="104" t="s">
        <v>28</v>
      </c>
      <c r="BI16" s="104" t="s">
        <v>28</v>
      </c>
      <c r="BJ16" s="104" t="s">
        <v>28</v>
      </c>
      <c r="BK16" s="104" t="s">
        <v>28</v>
      </c>
      <c r="BL16" s="104" t="s">
        <v>28</v>
      </c>
      <c r="BM16" s="104" t="s">
        <v>28</v>
      </c>
      <c r="BN16" s="104" t="s">
        <v>28</v>
      </c>
      <c r="BO16" s="104" t="s">
        <v>28</v>
      </c>
      <c r="BP16" s="104" t="s">
        <v>28</v>
      </c>
      <c r="BQ16" s="104" t="s">
        <v>28</v>
      </c>
      <c r="BR16" s="106" t="s">
        <v>28</v>
      </c>
      <c r="BS16" s="106" t="s">
        <v>28</v>
      </c>
      <c r="BT16" s="106" t="s">
        <v>28</v>
      </c>
      <c r="BU16" s="106" t="s">
        <v>28</v>
      </c>
      <c r="BV16" s="110" t="s">
        <v>28</v>
      </c>
      <c r="BW16" s="111">
        <v>9103</v>
      </c>
      <c r="BX16" s="111">
        <v>10573</v>
      </c>
      <c r="BY16" s="111">
        <v>9355</v>
      </c>
    </row>
    <row r="17" spans="1:77" x14ac:dyDescent="0.3">
      <c r="A17" t="s">
        <v>36</v>
      </c>
      <c r="B17" s="104">
        <v>8231</v>
      </c>
      <c r="C17" s="104">
        <v>116847</v>
      </c>
      <c r="D17" s="105">
        <v>7.9434485569</v>
      </c>
      <c r="E17" s="106">
        <v>7.6671265456000004</v>
      </c>
      <c r="F17" s="106">
        <v>8.2297291690000005</v>
      </c>
      <c r="G17" s="106">
        <v>2.3763935999999999E-6</v>
      </c>
      <c r="H17" s="107">
        <v>7.0442544523999997</v>
      </c>
      <c r="I17" s="106">
        <v>6.8937067419</v>
      </c>
      <c r="J17" s="106">
        <v>7.1980898881000002</v>
      </c>
      <c r="K17" s="106">
        <v>0.91829538730000004</v>
      </c>
      <c r="L17" s="106">
        <v>0.88635142410000001</v>
      </c>
      <c r="M17" s="106">
        <v>0.95139060580000001</v>
      </c>
      <c r="N17" s="106" t="s">
        <v>28</v>
      </c>
      <c r="O17" s="104" t="s">
        <v>28</v>
      </c>
      <c r="P17" s="104" t="s">
        <v>28</v>
      </c>
      <c r="Q17" s="104" t="s">
        <v>28</v>
      </c>
      <c r="R17" s="104" t="s">
        <v>28</v>
      </c>
      <c r="S17" s="104">
        <v>9565</v>
      </c>
      <c r="T17" s="104">
        <v>127210</v>
      </c>
      <c r="U17" s="105">
        <v>7.8670614932999996</v>
      </c>
      <c r="V17" s="106">
        <v>7.6017514672999997</v>
      </c>
      <c r="W17" s="106">
        <v>8.1416311498000002</v>
      </c>
      <c r="X17" s="106">
        <v>1.8156747E-6</v>
      </c>
      <c r="Y17" s="107">
        <v>7.5190629667</v>
      </c>
      <c r="Z17" s="106">
        <v>7.3698780612999997</v>
      </c>
      <c r="AA17" s="106">
        <v>7.6712677506000002</v>
      </c>
      <c r="AB17" s="106">
        <v>0.91985225599999998</v>
      </c>
      <c r="AC17" s="106">
        <v>0.88883101310000001</v>
      </c>
      <c r="AD17" s="106">
        <v>0.95195617669999999</v>
      </c>
      <c r="AE17" s="104" t="s">
        <v>28</v>
      </c>
      <c r="AF17" s="104" t="s">
        <v>28</v>
      </c>
      <c r="AG17" s="104" t="s">
        <v>28</v>
      </c>
      <c r="AH17" s="104" t="s">
        <v>28</v>
      </c>
      <c r="AI17" s="104" t="s">
        <v>28</v>
      </c>
      <c r="AJ17" s="104">
        <v>8860</v>
      </c>
      <c r="AK17" s="104">
        <v>135303</v>
      </c>
      <c r="AL17" s="105">
        <v>6.6326646737999999</v>
      </c>
      <c r="AM17" s="106">
        <v>6.4040443118999999</v>
      </c>
      <c r="AN17" s="106">
        <v>6.8694466391000004</v>
      </c>
      <c r="AO17" s="106">
        <v>8.1843462999999995E-6</v>
      </c>
      <c r="AP17" s="107">
        <v>6.5482657443000001</v>
      </c>
      <c r="AQ17" s="106">
        <v>6.4133247704</v>
      </c>
      <c r="AR17" s="106">
        <v>6.6860459734999997</v>
      </c>
      <c r="AS17" s="106">
        <v>0.92327809189999999</v>
      </c>
      <c r="AT17" s="106">
        <v>0.89145375250000003</v>
      </c>
      <c r="AU17" s="106">
        <v>0.95623854019999999</v>
      </c>
      <c r="AV17" s="104" t="s">
        <v>28</v>
      </c>
      <c r="AW17" s="104" t="s">
        <v>28</v>
      </c>
      <c r="AX17" s="104" t="s">
        <v>28</v>
      </c>
      <c r="AY17" s="104" t="s">
        <v>28</v>
      </c>
      <c r="AZ17" s="104" t="s">
        <v>28</v>
      </c>
      <c r="BA17" s="104" t="s">
        <v>28</v>
      </c>
      <c r="BB17" s="104" t="s">
        <v>28</v>
      </c>
      <c r="BC17" s="104" t="s">
        <v>28</v>
      </c>
      <c r="BD17" s="104" t="s">
        <v>28</v>
      </c>
      <c r="BE17" s="104" t="s">
        <v>28</v>
      </c>
      <c r="BF17" s="104" t="s">
        <v>28</v>
      </c>
      <c r="BG17" s="104" t="s">
        <v>28</v>
      </c>
      <c r="BH17" s="104" t="s">
        <v>28</v>
      </c>
      <c r="BI17" s="104" t="s">
        <v>28</v>
      </c>
      <c r="BJ17" s="104" t="s">
        <v>28</v>
      </c>
      <c r="BK17" s="104">
        <v>1</v>
      </c>
      <c r="BL17" s="104">
        <v>2</v>
      </c>
      <c r="BM17" s="104">
        <v>3</v>
      </c>
      <c r="BN17" s="104" t="s">
        <v>28</v>
      </c>
      <c r="BO17" s="104" t="s">
        <v>28</v>
      </c>
      <c r="BP17" s="104" t="s">
        <v>28</v>
      </c>
      <c r="BQ17" s="104" t="s">
        <v>28</v>
      </c>
      <c r="BR17" s="106" t="s">
        <v>28</v>
      </c>
      <c r="BS17" s="106" t="s">
        <v>28</v>
      </c>
      <c r="BT17" s="106" t="s">
        <v>28</v>
      </c>
      <c r="BU17" s="106" t="s">
        <v>28</v>
      </c>
      <c r="BV17" s="110" t="s">
        <v>267</v>
      </c>
      <c r="BW17" s="111">
        <v>8231</v>
      </c>
      <c r="BX17" s="111">
        <v>9565</v>
      </c>
      <c r="BY17" s="111">
        <v>8860</v>
      </c>
    </row>
    <row r="18" spans="1:77" x14ac:dyDescent="0.3">
      <c r="A18" t="s">
        <v>44</v>
      </c>
      <c r="B18" s="104">
        <v>7800</v>
      </c>
      <c r="C18" s="104">
        <v>115702</v>
      </c>
      <c r="D18" s="105">
        <v>7.4601441244000002</v>
      </c>
      <c r="E18" s="106">
        <v>7.1986391417000002</v>
      </c>
      <c r="F18" s="106">
        <v>7.7311487991999996</v>
      </c>
      <c r="G18" s="106">
        <v>4.301278E-16</v>
      </c>
      <c r="H18" s="107">
        <v>6.7414565003</v>
      </c>
      <c r="I18" s="106">
        <v>6.5934964541000003</v>
      </c>
      <c r="J18" s="106">
        <v>6.8927368146000001</v>
      </c>
      <c r="K18" s="106">
        <v>0.8624234033</v>
      </c>
      <c r="L18" s="106">
        <v>0.83219234959999999</v>
      </c>
      <c r="M18" s="106">
        <v>0.89375266050000002</v>
      </c>
      <c r="N18" s="106" t="s">
        <v>28</v>
      </c>
      <c r="O18" s="104" t="s">
        <v>28</v>
      </c>
      <c r="P18" s="104" t="s">
        <v>28</v>
      </c>
      <c r="Q18" s="104" t="s">
        <v>28</v>
      </c>
      <c r="R18" s="104" t="s">
        <v>28</v>
      </c>
      <c r="S18" s="104">
        <v>8466</v>
      </c>
      <c r="T18" s="104">
        <v>127187</v>
      </c>
      <c r="U18" s="105">
        <v>7.2461899075999998</v>
      </c>
      <c r="V18" s="106">
        <v>6.9952370459999997</v>
      </c>
      <c r="W18" s="106">
        <v>7.5061456576000003</v>
      </c>
      <c r="X18" s="106">
        <v>3.0546050000000002E-20</v>
      </c>
      <c r="Y18" s="107">
        <v>6.6563406637</v>
      </c>
      <c r="Z18" s="106">
        <v>6.5160505196000003</v>
      </c>
      <c r="AA18" s="106">
        <v>6.7996512455999998</v>
      </c>
      <c r="AB18" s="106">
        <v>0.84725715440000005</v>
      </c>
      <c r="AC18" s="106">
        <v>0.81791461570000001</v>
      </c>
      <c r="AD18" s="106">
        <v>0.87765235129999997</v>
      </c>
      <c r="AE18" s="104" t="s">
        <v>28</v>
      </c>
      <c r="AF18" s="104" t="s">
        <v>28</v>
      </c>
      <c r="AG18" s="104" t="s">
        <v>28</v>
      </c>
      <c r="AH18" s="104" t="s">
        <v>28</v>
      </c>
      <c r="AI18" s="104" t="s">
        <v>28</v>
      </c>
      <c r="AJ18" s="104">
        <v>8198</v>
      </c>
      <c r="AK18" s="104">
        <v>129925</v>
      </c>
      <c r="AL18" s="105">
        <v>6.1708054404999997</v>
      </c>
      <c r="AM18" s="106">
        <v>5.9545784859999999</v>
      </c>
      <c r="AN18" s="106">
        <v>6.3948841843000004</v>
      </c>
      <c r="AO18" s="106">
        <v>6.6934179999999997E-17</v>
      </c>
      <c r="AP18" s="107">
        <v>6.3097941119999996</v>
      </c>
      <c r="AQ18" s="106">
        <v>6.1746748532</v>
      </c>
      <c r="AR18" s="106">
        <v>6.4478701602999999</v>
      </c>
      <c r="AS18" s="106">
        <v>0.85898650880000005</v>
      </c>
      <c r="AT18" s="106">
        <v>0.82888735260000002</v>
      </c>
      <c r="AU18" s="106">
        <v>0.89017864729999996</v>
      </c>
      <c r="AV18" s="104" t="s">
        <v>28</v>
      </c>
      <c r="AW18" s="104" t="s">
        <v>28</v>
      </c>
      <c r="AX18" s="104" t="s">
        <v>28</v>
      </c>
      <c r="AY18" s="104" t="s">
        <v>28</v>
      </c>
      <c r="AZ18" s="104" t="s">
        <v>28</v>
      </c>
      <c r="BA18" s="104" t="s">
        <v>28</v>
      </c>
      <c r="BB18" s="104" t="s">
        <v>28</v>
      </c>
      <c r="BC18" s="104" t="s">
        <v>28</v>
      </c>
      <c r="BD18" s="104" t="s">
        <v>28</v>
      </c>
      <c r="BE18" s="104" t="s">
        <v>28</v>
      </c>
      <c r="BF18" s="104" t="s">
        <v>28</v>
      </c>
      <c r="BG18" s="104" t="s">
        <v>28</v>
      </c>
      <c r="BH18" s="104" t="s">
        <v>28</v>
      </c>
      <c r="BI18" s="104" t="s">
        <v>28</v>
      </c>
      <c r="BJ18" s="104" t="s">
        <v>28</v>
      </c>
      <c r="BK18" s="104">
        <v>1</v>
      </c>
      <c r="BL18" s="104">
        <v>2</v>
      </c>
      <c r="BM18" s="104">
        <v>3</v>
      </c>
      <c r="BN18" s="104" t="s">
        <v>28</v>
      </c>
      <c r="BO18" s="104" t="s">
        <v>28</v>
      </c>
      <c r="BP18" s="104" t="s">
        <v>28</v>
      </c>
      <c r="BQ18" s="104" t="s">
        <v>28</v>
      </c>
      <c r="BR18" s="106" t="s">
        <v>28</v>
      </c>
      <c r="BS18" s="106" t="s">
        <v>28</v>
      </c>
      <c r="BT18" s="106" t="s">
        <v>28</v>
      </c>
      <c r="BU18" s="106" t="s">
        <v>28</v>
      </c>
      <c r="BV18" s="110" t="s">
        <v>267</v>
      </c>
      <c r="BW18" s="111">
        <v>7800</v>
      </c>
      <c r="BX18" s="111">
        <v>8466</v>
      </c>
      <c r="BY18" s="111">
        <v>8198</v>
      </c>
    </row>
    <row r="19" spans="1:77" x14ac:dyDescent="0.3">
      <c r="A19" t="s">
        <v>45</v>
      </c>
      <c r="B19" s="104">
        <v>77490</v>
      </c>
      <c r="C19" s="104">
        <v>935337</v>
      </c>
      <c r="D19" s="105">
        <v>8.6502106691999998</v>
      </c>
      <c r="E19" s="106">
        <v>8.4157003627999991</v>
      </c>
      <c r="F19" s="106">
        <v>8.8912557951999993</v>
      </c>
      <c r="G19" s="106" t="s">
        <v>28</v>
      </c>
      <c r="H19" s="107">
        <v>8.2847144932999992</v>
      </c>
      <c r="I19" s="106">
        <v>8.2265879090999992</v>
      </c>
      <c r="J19" s="106">
        <v>8.3432517822999994</v>
      </c>
      <c r="K19" s="106" t="s">
        <v>28</v>
      </c>
      <c r="L19" s="106" t="s">
        <v>28</v>
      </c>
      <c r="M19" s="106" t="s">
        <v>28</v>
      </c>
      <c r="N19" s="106" t="s">
        <v>28</v>
      </c>
      <c r="O19" s="104" t="s">
        <v>28</v>
      </c>
      <c r="P19" s="104" t="s">
        <v>28</v>
      </c>
      <c r="Q19" s="104" t="s">
        <v>28</v>
      </c>
      <c r="R19" s="104" t="s">
        <v>28</v>
      </c>
      <c r="S19" s="104">
        <v>81769</v>
      </c>
      <c r="T19" s="104">
        <v>1013048</v>
      </c>
      <c r="U19" s="105">
        <v>8.5525272584999996</v>
      </c>
      <c r="V19" s="106">
        <v>8.3217692524999993</v>
      </c>
      <c r="W19" s="106">
        <v>8.7896840549000004</v>
      </c>
      <c r="X19" s="106" t="s">
        <v>28</v>
      </c>
      <c r="Y19" s="107">
        <v>8.0715819980999992</v>
      </c>
      <c r="Z19" s="106">
        <v>8.0164473127000004</v>
      </c>
      <c r="AA19" s="106">
        <v>8.1270958831000009</v>
      </c>
      <c r="AB19" s="106" t="s">
        <v>28</v>
      </c>
      <c r="AC19" s="106" t="s">
        <v>28</v>
      </c>
      <c r="AD19" s="106" t="s">
        <v>28</v>
      </c>
      <c r="AE19" s="104" t="s">
        <v>28</v>
      </c>
      <c r="AF19" s="104" t="s">
        <v>28</v>
      </c>
      <c r="AG19" s="104" t="s">
        <v>28</v>
      </c>
      <c r="AH19" s="104" t="s">
        <v>28</v>
      </c>
      <c r="AI19" s="104" t="s">
        <v>28</v>
      </c>
      <c r="AJ19" s="104">
        <v>76248</v>
      </c>
      <c r="AK19" s="104">
        <v>1061385</v>
      </c>
      <c r="AL19" s="105">
        <v>7.1838211394</v>
      </c>
      <c r="AM19" s="106">
        <v>7.1330111643</v>
      </c>
      <c r="AN19" s="106">
        <v>7.2349930448000004</v>
      </c>
      <c r="AO19" s="106" t="s">
        <v>28</v>
      </c>
      <c r="AP19" s="107">
        <v>7.1838211394</v>
      </c>
      <c r="AQ19" s="106">
        <v>7.1330111643</v>
      </c>
      <c r="AR19" s="106">
        <v>7.2349930448000004</v>
      </c>
      <c r="AS19" s="106" t="s">
        <v>28</v>
      </c>
      <c r="AT19" s="106" t="s">
        <v>28</v>
      </c>
      <c r="AU19" s="106" t="s">
        <v>28</v>
      </c>
      <c r="AV19" s="104" t="s">
        <v>28</v>
      </c>
      <c r="AW19" s="104" t="s">
        <v>28</v>
      </c>
      <c r="AX19" s="104" t="s">
        <v>28</v>
      </c>
      <c r="AY19" s="104" t="s">
        <v>28</v>
      </c>
      <c r="AZ19" s="104" t="s">
        <v>28</v>
      </c>
      <c r="BA19" s="104" t="s">
        <v>28</v>
      </c>
      <c r="BB19" s="104" t="s">
        <v>28</v>
      </c>
      <c r="BC19" s="104" t="s">
        <v>28</v>
      </c>
      <c r="BD19" s="104" t="s">
        <v>28</v>
      </c>
      <c r="BE19" s="104" t="s">
        <v>28</v>
      </c>
      <c r="BF19" s="104" t="s">
        <v>28</v>
      </c>
      <c r="BG19" s="104" t="s">
        <v>28</v>
      </c>
      <c r="BH19" s="104" t="s">
        <v>28</v>
      </c>
      <c r="BI19" s="104" t="s">
        <v>28</v>
      </c>
      <c r="BJ19" s="104" t="s">
        <v>28</v>
      </c>
      <c r="BK19" s="104" t="s">
        <v>28</v>
      </c>
      <c r="BL19" s="104" t="s">
        <v>28</v>
      </c>
      <c r="BM19" s="104" t="s">
        <v>28</v>
      </c>
      <c r="BN19" s="104" t="s">
        <v>28</v>
      </c>
      <c r="BO19" s="104" t="s">
        <v>28</v>
      </c>
      <c r="BP19" s="104" t="s">
        <v>28</v>
      </c>
      <c r="BQ19" s="104" t="s">
        <v>28</v>
      </c>
      <c r="BR19" s="106" t="s">
        <v>28</v>
      </c>
      <c r="BS19" s="106" t="s">
        <v>28</v>
      </c>
      <c r="BT19" s="106" t="s">
        <v>28</v>
      </c>
      <c r="BU19" s="106" t="s">
        <v>28</v>
      </c>
      <c r="BV19" s="110" t="s">
        <v>28</v>
      </c>
      <c r="BW19" s="111">
        <v>77490</v>
      </c>
      <c r="BX19" s="111">
        <v>81769</v>
      </c>
      <c r="BY19" s="111">
        <v>76248</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471</v>
      </c>
      <c r="B1" s="61"/>
      <c r="C1" s="61"/>
      <c r="D1" s="61"/>
      <c r="E1" s="61"/>
      <c r="F1" s="61"/>
      <c r="G1" s="61"/>
      <c r="H1" s="61"/>
      <c r="I1" s="61"/>
      <c r="J1" s="61"/>
      <c r="K1" s="61"/>
      <c r="L1" s="61"/>
    </row>
    <row r="2" spans="1:16" s="62" customFormat="1" ht="18.899999999999999" customHeight="1" x14ac:dyDescent="0.3">
      <c r="A2" s="1" t="s">
        <v>458</v>
      </c>
      <c r="B2" s="63"/>
      <c r="C2" s="63"/>
      <c r="D2" s="63"/>
      <c r="E2" s="63"/>
      <c r="F2" s="63"/>
      <c r="G2" s="63"/>
      <c r="H2" s="63"/>
      <c r="I2" s="63"/>
      <c r="J2" s="63"/>
      <c r="K2" s="61"/>
      <c r="L2" s="61"/>
    </row>
    <row r="3" spans="1:16" s="66" customFormat="1" ht="54" customHeight="1" x14ac:dyDescent="0.3">
      <c r="A3" s="103" t="s">
        <v>461</v>
      </c>
      <c r="B3" s="64" t="s">
        <v>446</v>
      </c>
      <c r="C3" s="64" t="s">
        <v>449</v>
      </c>
      <c r="D3" s="64" t="s">
        <v>450</v>
      </c>
      <c r="E3" s="64" t="s">
        <v>447</v>
      </c>
      <c r="F3" s="64" t="s">
        <v>451</v>
      </c>
      <c r="G3" s="64" t="s">
        <v>452</v>
      </c>
      <c r="H3" s="64" t="s">
        <v>448</v>
      </c>
      <c r="I3" s="64" t="s">
        <v>467</v>
      </c>
      <c r="J3" s="64" t="s">
        <v>453</v>
      </c>
      <c r="O3" s="67"/>
      <c r="P3" s="67"/>
    </row>
    <row r="4" spans="1:16" s="62" customFormat="1" ht="18.899999999999999" customHeight="1" x14ac:dyDescent="0.3">
      <c r="A4" s="83" t="s">
        <v>288</v>
      </c>
      <c r="B4" s="69">
        <v>4041</v>
      </c>
      <c r="C4" s="70">
        <v>7.1534784917999996</v>
      </c>
      <c r="D4" s="70">
        <v>7.9732642014000001</v>
      </c>
      <c r="E4" s="69">
        <v>4660</v>
      </c>
      <c r="F4" s="70">
        <v>6.5755125654000004</v>
      </c>
      <c r="G4" s="70">
        <v>7.7173752781999996</v>
      </c>
      <c r="H4" s="69">
        <v>4466</v>
      </c>
      <c r="I4" s="70">
        <v>5.9117865084999996</v>
      </c>
      <c r="J4" s="84">
        <v>6.3276708835999997</v>
      </c>
    </row>
    <row r="5" spans="1:16" s="62" customFormat="1" ht="18.899999999999999" customHeight="1" x14ac:dyDescent="0.3">
      <c r="A5" s="83" t="s">
        <v>289</v>
      </c>
      <c r="B5" s="69">
        <v>2411</v>
      </c>
      <c r="C5" s="70">
        <v>8.2943442961000002</v>
      </c>
      <c r="D5" s="70">
        <v>7.6835726834000004</v>
      </c>
      <c r="E5" s="69">
        <v>2621</v>
      </c>
      <c r="F5" s="70">
        <v>8.7782168932999998</v>
      </c>
      <c r="G5" s="70">
        <v>7.3994855554000001</v>
      </c>
      <c r="H5" s="69">
        <v>2528</v>
      </c>
      <c r="I5" s="70">
        <v>8.0134402636999997</v>
      </c>
      <c r="J5" s="84">
        <v>6.3379505467000001</v>
      </c>
    </row>
    <row r="6" spans="1:16" s="62" customFormat="1" ht="18.899999999999999" customHeight="1" x14ac:dyDescent="0.3">
      <c r="A6" s="83" t="s">
        <v>290</v>
      </c>
      <c r="B6" s="69">
        <v>3479</v>
      </c>
      <c r="C6" s="70">
        <v>8.0418853008000006</v>
      </c>
      <c r="D6" s="70">
        <v>8.7677949349999995</v>
      </c>
      <c r="E6" s="69">
        <v>3905</v>
      </c>
      <c r="F6" s="70">
        <v>8.0738535334999995</v>
      </c>
      <c r="G6" s="70">
        <v>8.5700527049000002</v>
      </c>
      <c r="H6" s="69">
        <v>3577</v>
      </c>
      <c r="I6" s="70">
        <v>6.8886492315999996</v>
      </c>
      <c r="J6" s="84">
        <v>6.7872119102999999</v>
      </c>
    </row>
    <row r="7" spans="1:16" s="62" customFormat="1" ht="18.899999999999999" customHeight="1" x14ac:dyDescent="0.3">
      <c r="A7" s="83" t="s">
        <v>291</v>
      </c>
      <c r="B7" s="69">
        <v>4375</v>
      </c>
      <c r="C7" s="70">
        <v>8.4322719914000004</v>
      </c>
      <c r="D7" s="70">
        <v>8.7829910362000003</v>
      </c>
      <c r="E7" s="69">
        <v>6080</v>
      </c>
      <c r="F7" s="70">
        <v>10.789515714</v>
      </c>
      <c r="G7" s="70">
        <v>11.106673260000001</v>
      </c>
      <c r="H7" s="69">
        <v>4632</v>
      </c>
      <c r="I7" s="70">
        <v>8.0157823694000001</v>
      </c>
      <c r="J7" s="84">
        <v>7.1888314729999996</v>
      </c>
    </row>
    <row r="8" spans="1:16" s="62" customFormat="1" ht="18.899999999999999" customHeight="1" x14ac:dyDescent="0.3">
      <c r="A8" s="83" t="s">
        <v>292</v>
      </c>
      <c r="B8" s="69">
        <v>1971</v>
      </c>
      <c r="C8" s="70">
        <v>7.3776014373000001</v>
      </c>
      <c r="D8" s="70">
        <v>9.3786449039999997</v>
      </c>
      <c r="E8" s="69">
        <v>2172</v>
      </c>
      <c r="F8" s="70">
        <v>7.3672071093999998</v>
      </c>
      <c r="G8" s="70">
        <v>8.7523084741999995</v>
      </c>
      <c r="H8" s="69">
        <v>2205</v>
      </c>
      <c r="I8" s="70">
        <v>7.0265447244999999</v>
      </c>
      <c r="J8" s="84">
        <v>7.8056613257</v>
      </c>
    </row>
    <row r="9" spans="1:16" s="62" customFormat="1" ht="18.899999999999999" customHeight="1" x14ac:dyDescent="0.3">
      <c r="A9" s="83" t="s">
        <v>293</v>
      </c>
      <c r="B9" s="69">
        <v>4651</v>
      </c>
      <c r="C9" s="70">
        <v>8.7882395177999992</v>
      </c>
      <c r="D9" s="70">
        <v>9.6236051849000006</v>
      </c>
      <c r="E9" s="69">
        <v>4949</v>
      </c>
      <c r="F9" s="70">
        <v>8.3468258787000007</v>
      </c>
      <c r="G9" s="70">
        <v>9.1138634366000009</v>
      </c>
      <c r="H9" s="69">
        <v>4611</v>
      </c>
      <c r="I9" s="70">
        <v>7.0891564041999997</v>
      </c>
      <c r="J9" s="84">
        <v>7.4813873984999999</v>
      </c>
    </row>
    <row r="10" spans="1:16" s="62" customFormat="1" ht="18.899999999999999" customHeight="1" x14ac:dyDescent="0.3">
      <c r="A10" s="83" t="s">
        <v>294</v>
      </c>
      <c r="B10" s="69">
        <v>3946</v>
      </c>
      <c r="C10" s="70">
        <v>8.4386561450999995</v>
      </c>
      <c r="D10" s="70">
        <v>8.6557511978000008</v>
      </c>
      <c r="E10" s="69">
        <v>3773</v>
      </c>
      <c r="F10" s="70">
        <v>7.7413927531000004</v>
      </c>
      <c r="G10" s="70">
        <v>7.9684515970999996</v>
      </c>
      <c r="H10" s="69">
        <v>3289</v>
      </c>
      <c r="I10" s="70">
        <v>6.4323711178999998</v>
      </c>
      <c r="J10" s="84">
        <v>6.3950549348000001</v>
      </c>
    </row>
    <row r="11" spans="1:16" s="62" customFormat="1" ht="18.899999999999999" customHeight="1" x14ac:dyDescent="0.3">
      <c r="A11" s="83" t="s">
        <v>295</v>
      </c>
      <c r="B11" s="69">
        <v>6611</v>
      </c>
      <c r="C11" s="70">
        <v>8.7092269590000004</v>
      </c>
      <c r="D11" s="70">
        <v>8.8594290068999992</v>
      </c>
      <c r="E11" s="69">
        <v>6567</v>
      </c>
      <c r="F11" s="70">
        <v>8.3219282238000005</v>
      </c>
      <c r="G11" s="70">
        <v>8.1901663831999993</v>
      </c>
      <c r="H11" s="69">
        <v>6205</v>
      </c>
      <c r="I11" s="70">
        <v>7.4997582672999998</v>
      </c>
      <c r="J11" s="84">
        <v>6.9709760454999996</v>
      </c>
    </row>
    <row r="12" spans="1:16" s="62" customFormat="1" ht="18.899999999999999" customHeight="1" x14ac:dyDescent="0.3">
      <c r="A12" s="83" t="s">
        <v>296</v>
      </c>
      <c r="B12" s="69">
        <v>1579</v>
      </c>
      <c r="C12" s="70">
        <v>6.3071699620999997</v>
      </c>
      <c r="D12" s="70">
        <v>8.8974204465</v>
      </c>
      <c r="E12" s="69">
        <v>1687</v>
      </c>
      <c r="F12" s="70">
        <v>6.2453724271000004</v>
      </c>
      <c r="G12" s="70">
        <v>8.3420791190999992</v>
      </c>
      <c r="H12" s="69">
        <v>1666</v>
      </c>
      <c r="I12" s="70">
        <v>5.7363220052999999</v>
      </c>
      <c r="J12" s="84">
        <v>7.0673986132</v>
      </c>
    </row>
    <row r="13" spans="1:16" s="62" customFormat="1" ht="18.899999999999999" customHeight="1" x14ac:dyDescent="0.3">
      <c r="A13" s="83" t="s">
        <v>297</v>
      </c>
      <c r="B13" s="69">
        <v>4774</v>
      </c>
      <c r="C13" s="70">
        <v>10.026252231000001</v>
      </c>
      <c r="D13" s="70">
        <v>8.9259226607999995</v>
      </c>
      <c r="E13" s="69">
        <v>4773</v>
      </c>
      <c r="F13" s="70">
        <v>9.6705567711999993</v>
      </c>
      <c r="G13" s="70">
        <v>8.5982567957999994</v>
      </c>
      <c r="H13" s="69">
        <v>4502</v>
      </c>
      <c r="I13" s="70">
        <v>8.9724170918000006</v>
      </c>
      <c r="J13" s="84">
        <v>7.7049448827000004</v>
      </c>
    </row>
    <row r="14" spans="1:16" s="62" customFormat="1" ht="18.899999999999999" customHeight="1" x14ac:dyDescent="0.3">
      <c r="A14" s="83" t="s">
        <v>298</v>
      </c>
      <c r="B14" s="69">
        <v>3503</v>
      </c>
      <c r="C14" s="70">
        <v>6.1244470864</v>
      </c>
      <c r="D14" s="70">
        <v>8.3849250855000008</v>
      </c>
      <c r="E14" s="69">
        <v>3491</v>
      </c>
      <c r="F14" s="70">
        <v>5.7934216204000002</v>
      </c>
      <c r="G14" s="70">
        <v>7.8490536453999997</v>
      </c>
      <c r="H14" s="69">
        <v>3270</v>
      </c>
      <c r="I14" s="70">
        <v>5.5847793414</v>
      </c>
      <c r="J14" s="84">
        <v>6.9016439484000003</v>
      </c>
    </row>
    <row r="15" spans="1:16" s="62" customFormat="1" ht="18.899999999999999" customHeight="1" x14ac:dyDescent="0.3">
      <c r="A15" s="83" t="s">
        <v>299</v>
      </c>
      <c r="B15" s="69">
        <v>2696</v>
      </c>
      <c r="C15" s="70">
        <v>8.4434700908</v>
      </c>
      <c r="D15" s="70">
        <v>11.069486989</v>
      </c>
      <c r="E15" s="69">
        <v>2647</v>
      </c>
      <c r="F15" s="70">
        <v>7.5094328917000004</v>
      </c>
      <c r="G15" s="70">
        <v>10.212219977</v>
      </c>
      <c r="H15" s="69">
        <v>2435</v>
      </c>
      <c r="I15" s="70">
        <v>6.7770665181999998</v>
      </c>
      <c r="J15" s="84">
        <v>8.7163268808000005</v>
      </c>
    </row>
    <row r="16" spans="1:16" s="62" customFormat="1" ht="18.899999999999999" customHeight="1" x14ac:dyDescent="0.3">
      <c r="A16" s="83" t="s">
        <v>300</v>
      </c>
      <c r="B16" s="69">
        <v>44396</v>
      </c>
      <c r="C16" s="70">
        <v>8.1050686802000005</v>
      </c>
      <c r="D16" s="70">
        <v>8.8808671537000006</v>
      </c>
      <c r="E16" s="69">
        <v>47688</v>
      </c>
      <c r="F16" s="70">
        <v>7.9885953789000004</v>
      </c>
      <c r="G16" s="70">
        <v>8.5956630697000005</v>
      </c>
      <c r="H16" s="69">
        <v>43658</v>
      </c>
      <c r="I16" s="70">
        <v>6.9965640584999997</v>
      </c>
      <c r="J16" s="84">
        <v>7.1099346946999997</v>
      </c>
    </row>
    <row r="17" spans="1:10" s="62" customFormat="1" ht="18.899999999999999" customHeight="1" x14ac:dyDescent="0.3">
      <c r="A17" s="83" t="s">
        <v>301</v>
      </c>
      <c r="B17" s="69">
        <v>56</v>
      </c>
      <c r="C17" s="70">
        <v>8.0229226361000006</v>
      </c>
      <c r="D17" s="70">
        <v>15.798132358</v>
      </c>
      <c r="E17" s="69">
        <v>35</v>
      </c>
      <c r="F17" s="70">
        <v>4.7361299053000003</v>
      </c>
      <c r="G17" s="70">
        <v>8.7054513417999999</v>
      </c>
      <c r="H17" s="69">
        <v>31</v>
      </c>
      <c r="I17" s="70">
        <v>4.4222539230000004</v>
      </c>
      <c r="J17" s="84">
        <v>7.3841059555999999</v>
      </c>
    </row>
    <row r="18" spans="1:10" s="62" customFormat="1" ht="18.899999999999999" customHeight="1" x14ac:dyDescent="0.3">
      <c r="A18" s="85" t="s">
        <v>169</v>
      </c>
      <c r="B18" s="86">
        <v>44093</v>
      </c>
      <c r="C18" s="87">
        <v>8.0832505325999993</v>
      </c>
      <c r="D18" s="87">
        <v>8.9251523481999993</v>
      </c>
      <c r="E18" s="86">
        <v>47360</v>
      </c>
      <c r="F18" s="87">
        <v>7.9665994933000004</v>
      </c>
      <c r="G18" s="87">
        <v>8.9727368824999996</v>
      </c>
      <c r="H18" s="86">
        <v>43417</v>
      </c>
      <c r="I18" s="87">
        <v>6.9858744289999999</v>
      </c>
      <c r="J18" s="88">
        <v>7.1693727142999997</v>
      </c>
    </row>
    <row r="19" spans="1:10" s="62" customFormat="1" ht="18.899999999999999" customHeight="1" x14ac:dyDescent="0.3">
      <c r="A19" s="89" t="s">
        <v>29</v>
      </c>
      <c r="B19" s="90">
        <v>77490</v>
      </c>
      <c r="C19" s="91">
        <v>8.2847144932999992</v>
      </c>
      <c r="D19" s="91">
        <v>8.8870391804000004</v>
      </c>
      <c r="E19" s="90">
        <v>81769</v>
      </c>
      <c r="F19" s="91">
        <v>8.0715819980999992</v>
      </c>
      <c r="G19" s="91">
        <v>8.6250378603000009</v>
      </c>
      <c r="H19" s="90">
        <v>76248</v>
      </c>
      <c r="I19" s="91">
        <v>7.1838211394</v>
      </c>
      <c r="J19" s="92">
        <v>7.1838211394</v>
      </c>
    </row>
    <row r="20" spans="1:10" ht="18.899999999999999" customHeight="1" x14ac:dyDescent="0.25">
      <c r="A20" s="77" t="s">
        <v>421</v>
      </c>
    </row>
    <row r="22" spans="1:10" ht="15.6" x14ac:dyDescent="0.3">
      <c r="A22" s="121" t="s">
        <v>465</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472</v>
      </c>
      <c r="B1" s="61"/>
      <c r="C1" s="61"/>
      <c r="D1" s="61"/>
      <c r="E1" s="61"/>
      <c r="F1" s="61"/>
      <c r="G1" s="61"/>
      <c r="H1" s="61"/>
      <c r="I1" s="61"/>
      <c r="J1" s="61"/>
      <c r="K1" s="61"/>
      <c r="L1" s="61"/>
    </row>
    <row r="2" spans="1:16" s="62" customFormat="1" ht="18.899999999999999" customHeight="1" x14ac:dyDescent="0.3">
      <c r="A2" s="1" t="s">
        <v>458</v>
      </c>
      <c r="B2" s="63"/>
      <c r="C2" s="63"/>
      <c r="D2" s="63"/>
      <c r="E2" s="63"/>
      <c r="F2" s="63"/>
      <c r="G2" s="63"/>
      <c r="H2" s="63"/>
      <c r="I2" s="63"/>
      <c r="J2" s="63"/>
      <c r="K2" s="61"/>
      <c r="L2" s="61"/>
    </row>
    <row r="3" spans="1:16" s="66" customFormat="1" ht="54" customHeight="1" x14ac:dyDescent="0.3">
      <c r="A3" s="103" t="s">
        <v>462</v>
      </c>
      <c r="B3" s="64" t="s">
        <v>446</v>
      </c>
      <c r="C3" s="64" t="s">
        <v>449</v>
      </c>
      <c r="D3" s="64" t="s">
        <v>450</v>
      </c>
      <c r="E3" s="64" t="s">
        <v>447</v>
      </c>
      <c r="F3" s="64" t="s">
        <v>451</v>
      </c>
      <c r="G3" s="64" t="s">
        <v>452</v>
      </c>
      <c r="H3" s="64" t="s">
        <v>448</v>
      </c>
      <c r="I3" s="64" t="s">
        <v>467</v>
      </c>
      <c r="J3" s="64" t="s">
        <v>453</v>
      </c>
      <c r="O3" s="67"/>
      <c r="P3" s="67"/>
    </row>
    <row r="4" spans="1:16" s="62" customFormat="1" ht="18.899999999999999" customHeight="1" x14ac:dyDescent="0.3">
      <c r="A4" s="83" t="s">
        <v>302</v>
      </c>
      <c r="B4" s="69">
        <v>2041</v>
      </c>
      <c r="C4" s="70">
        <v>6.5900358399999996</v>
      </c>
      <c r="D4" s="70">
        <v>9.9744784102999997</v>
      </c>
      <c r="E4" s="69">
        <v>2425</v>
      </c>
      <c r="F4" s="70">
        <v>5.6520219089000001</v>
      </c>
      <c r="G4" s="70">
        <v>9.0622927484000009</v>
      </c>
      <c r="H4" s="69">
        <v>2388</v>
      </c>
      <c r="I4" s="70">
        <v>5.0200760999999998</v>
      </c>
      <c r="J4" s="84">
        <v>7.4325080646000004</v>
      </c>
    </row>
    <row r="5" spans="1:16" s="62" customFormat="1" ht="18.899999999999999" customHeight="1" x14ac:dyDescent="0.3">
      <c r="A5" s="83" t="s">
        <v>303</v>
      </c>
      <c r="B5" s="69">
        <v>2000</v>
      </c>
      <c r="C5" s="70">
        <v>7.8372976997999997</v>
      </c>
      <c r="D5" s="70">
        <v>9.0643178583000008</v>
      </c>
      <c r="E5" s="69">
        <v>2235</v>
      </c>
      <c r="F5" s="70">
        <v>7.9924188241999996</v>
      </c>
      <c r="G5" s="70">
        <v>8.8865221555999998</v>
      </c>
      <c r="H5" s="69">
        <v>2078</v>
      </c>
      <c r="I5" s="70">
        <v>7.4280607685</v>
      </c>
      <c r="J5" s="84">
        <v>7.3603551008999997</v>
      </c>
    </row>
    <row r="6" spans="1:16" s="62" customFormat="1" ht="18.899999999999999" customHeight="1" x14ac:dyDescent="0.3">
      <c r="A6" s="83" t="s">
        <v>289</v>
      </c>
      <c r="B6" s="69">
        <v>2411</v>
      </c>
      <c r="C6" s="70">
        <v>8.2943442961000002</v>
      </c>
      <c r="D6" s="70">
        <v>9.0167273213999994</v>
      </c>
      <c r="E6" s="69">
        <v>2621</v>
      </c>
      <c r="F6" s="70">
        <v>8.7782168932999998</v>
      </c>
      <c r="G6" s="70">
        <v>8.7629243024000001</v>
      </c>
      <c r="H6" s="69">
        <v>2528</v>
      </c>
      <c r="I6" s="70">
        <v>8.0134402636999997</v>
      </c>
      <c r="J6" s="84">
        <v>7.5854751072999997</v>
      </c>
    </row>
    <row r="7" spans="1:16" s="62" customFormat="1" ht="18.899999999999999" customHeight="1" x14ac:dyDescent="0.3">
      <c r="A7" s="83" t="s">
        <v>304</v>
      </c>
      <c r="B7" s="69">
        <v>2252</v>
      </c>
      <c r="C7" s="70">
        <v>7.3645312142000003</v>
      </c>
      <c r="D7" s="70">
        <v>10.289644654</v>
      </c>
      <c r="E7" s="69">
        <v>2667</v>
      </c>
      <c r="F7" s="70">
        <v>7.5956937799000004</v>
      </c>
      <c r="G7" s="70">
        <v>10.357530085</v>
      </c>
      <c r="H7" s="69">
        <v>2529</v>
      </c>
      <c r="I7" s="70">
        <v>6.5306649450999998</v>
      </c>
      <c r="J7" s="84">
        <v>8.1527291086999991</v>
      </c>
    </row>
    <row r="8" spans="1:16" s="62" customFormat="1" ht="18.899999999999999" customHeight="1" x14ac:dyDescent="0.3">
      <c r="A8" s="83" t="s">
        <v>305</v>
      </c>
      <c r="B8" s="69">
        <v>1227</v>
      </c>
      <c r="C8" s="70">
        <v>9.6751301056999992</v>
      </c>
      <c r="D8" s="70">
        <v>10.975253457999999</v>
      </c>
      <c r="E8" s="69">
        <v>1238</v>
      </c>
      <c r="F8" s="70">
        <v>9.3405764298000005</v>
      </c>
      <c r="G8" s="70">
        <v>10.243980343</v>
      </c>
      <c r="H8" s="69">
        <v>1048</v>
      </c>
      <c r="I8" s="70">
        <v>7.9387925157000003</v>
      </c>
      <c r="J8" s="84">
        <v>8.2333338594000001</v>
      </c>
    </row>
    <row r="9" spans="1:16" s="62" customFormat="1" ht="18.899999999999999" customHeight="1" x14ac:dyDescent="0.3">
      <c r="A9" s="83" t="s">
        <v>306</v>
      </c>
      <c r="B9" s="69">
        <v>2201</v>
      </c>
      <c r="C9" s="70">
        <v>7.3059815441999998</v>
      </c>
      <c r="D9" s="70">
        <v>9.4722297724000004</v>
      </c>
      <c r="E9" s="69">
        <v>3109</v>
      </c>
      <c r="F9" s="70">
        <v>9.2288055094000008</v>
      </c>
      <c r="G9" s="70">
        <v>11.276427705</v>
      </c>
      <c r="H9" s="69">
        <v>2668</v>
      </c>
      <c r="I9" s="70">
        <v>7.5726612171000003</v>
      </c>
      <c r="J9" s="84">
        <v>7.7650420160999998</v>
      </c>
    </row>
    <row r="10" spans="1:16" s="62" customFormat="1" ht="18.899999999999999" customHeight="1" x14ac:dyDescent="0.3">
      <c r="A10" s="83" t="s">
        <v>307</v>
      </c>
      <c r="B10" s="69">
        <v>2174</v>
      </c>
      <c r="C10" s="70">
        <v>9.9917271807999999</v>
      </c>
      <c r="D10" s="70">
        <v>11.796578138999999</v>
      </c>
      <c r="E10" s="69">
        <v>2971</v>
      </c>
      <c r="F10" s="70">
        <v>13.109473591</v>
      </c>
      <c r="G10" s="70">
        <v>18.635447085999999</v>
      </c>
      <c r="H10" s="69">
        <v>1964</v>
      </c>
      <c r="I10" s="70">
        <v>8.7079897136</v>
      </c>
      <c r="J10" s="84">
        <v>10.367511800000001</v>
      </c>
    </row>
    <row r="11" spans="1:16" s="62" customFormat="1" ht="18.899999999999999" customHeight="1" x14ac:dyDescent="0.3">
      <c r="A11" s="83" t="s">
        <v>292</v>
      </c>
      <c r="B11" s="69">
        <v>1971</v>
      </c>
      <c r="C11" s="70">
        <v>7.3776014373000001</v>
      </c>
      <c r="D11" s="70">
        <v>11.402368823</v>
      </c>
      <c r="E11" s="69">
        <v>2172</v>
      </c>
      <c r="F11" s="70">
        <v>7.3672071093999998</v>
      </c>
      <c r="G11" s="70">
        <v>10.558212457</v>
      </c>
      <c r="H11" s="69">
        <v>2205</v>
      </c>
      <c r="I11" s="70">
        <v>7.0265447244999999</v>
      </c>
      <c r="J11" s="84">
        <v>9.5529276406000001</v>
      </c>
    </row>
    <row r="12" spans="1:16" s="62" customFormat="1" ht="18.899999999999999" customHeight="1" x14ac:dyDescent="0.3">
      <c r="A12" s="83" t="s">
        <v>308</v>
      </c>
      <c r="B12" s="69">
        <v>1495</v>
      </c>
      <c r="C12" s="70">
        <v>7.5950010161000003</v>
      </c>
      <c r="D12" s="70">
        <v>11.379901801999999</v>
      </c>
      <c r="E12" s="69">
        <v>1612</v>
      </c>
      <c r="F12" s="70">
        <v>7.1797612685000001</v>
      </c>
      <c r="G12" s="70">
        <v>10.165873677</v>
      </c>
      <c r="H12" s="69">
        <v>1511</v>
      </c>
      <c r="I12" s="70">
        <v>6.2626932481999997</v>
      </c>
      <c r="J12" s="84">
        <v>8.2380875477999993</v>
      </c>
    </row>
    <row r="13" spans="1:16" s="62" customFormat="1" ht="18.899999999999999" customHeight="1" x14ac:dyDescent="0.3">
      <c r="A13" s="83" t="s">
        <v>309</v>
      </c>
      <c r="B13" s="69">
        <v>322</v>
      </c>
      <c r="C13" s="70">
        <v>8.2059123344000007</v>
      </c>
      <c r="D13" s="70">
        <v>9.8824745355000001</v>
      </c>
      <c r="E13" s="69">
        <v>371</v>
      </c>
      <c r="F13" s="70">
        <v>9.1065292095999997</v>
      </c>
      <c r="G13" s="70">
        <v>10.316032744999999</v>
      </c>
      <c r="H13" s="69">
        <v>335</v>
      </c>
      <c r="I13" s="70">
        <v>6.9086409569000002</v>
      </c>
      <c r="J13" s="84">
        <v>8.0811663245999998</v>
      </c>
    </row>
    <row r="14" spans="1:16" s="62" customFormat="1" ht="18.899999999999999" customHeight="1" x14ac:dyDescent="0.3">
      <c r="A14" s="83" t="s">
        <v>310</v>
      </c>
      <c r="B14" s="69">
        <v>2834</v>
      </c>
      <c r="C14" s="70">
        <v>9.6674057649999998</v>
      </c>
      <c r="D14" s="70">
        <v>11.63633111</v>
      </c>
      <c r="E14" s="69">
        <v>2966</v>
      </c>
      <c r="F14" s="70">
        <v>9.0520661660999995</v>
      </c>
      <c r="G14" s="70">
        <v>11.081381104</v>
      </c>
      <c r="H14" s="69">
        <v>2765</v>
      </c>
      <c r="I14" s="70">
        <v>7.6662877422999998</v>
      </c>
      <c r="J14" s="84">
        <v>9.2571860175000005</v>
      </c>
    </row>
    <row r="15" spans="1:16" s="62" customFormat="1" ht="18.899999999999999" customHeight="1" x14ac:dyDescent="0.3">
      <c r="A15" s="83" t="s">
        <v>311</v>
      </c>
      <c r="B15" s="69">
        <v>2524</v>
      </c>
      <c r="C15" s="70">
        <v>8.6884681582999992</v>
      </c>
      <c r="D15" s="70">
        <v>9.9741565820000009</v>
      </c>
      <c r="E15" s="69">
        <v>2414</v>
      </c>
      <c r="F15" s="70">
        <v>7.9452325313000003</v>
      </c>
      <c r="G15" s="70">
        <v>9.1012877412000002</v>
      </c>
      <c r="H15" s="69">
        <v>2136</v>
      </c>
      <c r="I15" s="70">
        <v>6.575747314</v>
      </c>
      <c r="J15" s="84">
        <v>7.4748965532999998</v>
      </c>
    </row>
    <row r="16" spans="1:16" s="62" customFormat="1" ht="18.899999999999999" customHeight="1" x14ac:dyDescent="0.3">
      <c r="A16" s="83" t="s">
        <v>312</v>
      </c>
      <c r="B16" s="69">
        <v>1422</v>
      </c>
      <c r="C16" s="70">
        <v>8.0289085879000002</v>
      </c>
      <c r="D16" s="70">
        <v>10.365192265999999</v>
      </c>
      <c r="E16" s="69">
        <v>1359</v>
      </c>
      <c r="F16" s="70">
        <v>7.4039771180000002</v>
      </c>
      <c r="G16" s="70">
        <v>9.8992968154999996</v>
      </c>
      <c r="H16" s="69">
        <v>1153</v>
      </c>
      <c r="I16" s="70">
        <v>6.1826371386999996</v>
      </c>
      <c r="J16" s="84">
        <v>7.8958339145999998</v>
      </c>
    </row>
    <row r="17" spans="1:12" s="62" customFormat="1" ht="18.899999999999999" customHeight="1" x14ac:dyDescent="0.3">
      <c r="A17" s="83" t="s">
        <v>313</v>
      </c>
      <c r="B17" s="69">
        <v>541</v>
      </c>
      <c r="C17" s="70">
        <v>6.3864951009000004</v>
      </c>
      <c r="D17" s="70">
        <v>9.9602130414999994</v>
      </c>
      <c r="E17" s="69">
        <v>519</v>
      </c>
      <c r="F17" s="70">
        <v>6.6950464395999996</v>
      </c>
      <c r="G17" s="70">
        <v>8.7426447051</v>
      </c>
      <c r="H17" s="69">
        <v>559</v>
      </c>
      <c r="I17" s="70">
        <v>6.8345763541000002</v>
      </c>
      <c r="J17" s="84">
        <v>7.6996484229000002</v>
      </c>
    </row>
    <row r="18" spans="1:12" s="62" customFormat="1" ht="18.899999999999999" customHeight="1" x14ac:dyDescent="0.3">
      <c r="A18" s="83" t="s">
        <v>314</v>
      </c>
      <c r="B18" s="69">
        <v>1604</v>
      </c>
      <c r="C18" s="70">
        <v>7.2379405261</v>
      </c>
      <c r="D18" s="70">
        <v>10.270831537999999</v>
      </c>
      <c r="E18" s="69">
        <v>1738</v>
      </c>
      <c r="F18" s="70">
        <v>7.1821149634000001</v>
      </c>
      <c r="G18" s="70">
        <v>9.4608728287999995</v>
      </c>
      <c r="H18" s="69">
        <v>1793</v>
      </c>
      <c r="I18" s="70">
        <v>6.7883239313999999</v>
      </c>
      <c r="J18" s="84">
        <v>8.3912892977000002</v>
      </c>
    </row>
    <row r="19" spans="1:12" s="62" customFormat="1" ht="18.899999999999999" customHeight="1" x14ac:dyDescent="0.3">
      <c r="A19" s="83" t="s">
        <v>315</v>
      </c>
      <c r="B19" s="69">
        <v>3436</v>
      </c>
      <c r="C19" s="70">
        <v>10.8401426</v>
      </c>
      <c r="D19" s="70">
        <v>10.112123331999999</v>
      </c>
      <c r="E19" s="69">
        <v>3306</v>
      </c>
      <c r="F19" s="70">
        <v>10.154810173</v>
      </c>
      <c r="G19" s="70">
        <v>9.7330397969</v>
      </c>
      <c r="H19" s="69">
        <v>2956</v>
      </c>
      <c r="I19" s="70">
        <v>8.8217739047000006</v>
      </c>
      <c r="J19" s="84">
        <v>8.2296624458000007</v>
      </c>
    </row>
    <row r="20" spans="1:12" s="62" customFormat="1" ht="18.899999999999999" customHeight="1" x14ac:dyDescent="0.3">
      <c r="A20" s="83" t="s">
        <v>316</v>
      </c>
      <c r="B20" s="69">
        <v>1030</v>
      </c>
      <c r="C20" s="70">
        <v>7.5852419177000003</v>
      </c>
      <c r="D20" s="70">
        <v>13.129266931</v>
      </c>
      <c r="E20" s="69">
        <v>1004</v>
      </c>
      <c r="F20" s="70">
        <v>6.9698021519999998</v>
      </c>
      <c r="G20" s="70">
        <v>12.127153530999999</v>
      </c>
      <c r="H20" s="69">
        <v>897</v>
      </c>
      <c r="I20" s="70">
        <v>6.1287236949999997</v>
      </c>
      <c r="J20" s="84">
        <v>10.265310151</v>
      </c>
    </row>
    <row r="21" spans="1:12" s="62" customFormat="1" ht="18.899999999999999" customHeight="1" x14ac:dyDescent="0.3">
      <c r="A21" s="83" t="s">
        <v>317</v>
      </c>
      <c r="B21" s="69">
        <v>684</v>
      </c>
      <c r="C21" s="70">
        <v>4.7692093153000004</v>
      </c>
      <c r="D21" s="70">
        <v>8.8502734399000005</v>
      </c>
      <c r="E21" s="69">
        <v>827</v>
      </c>
      <c r="F21" s="70">
        <v>5.4282901213999999</v>
      </c>
      <c r="G21" s="70">
        <v>8.6253819115999999</v>
      </c>
      <c r="H21" s="69">
        <v>878</v>
      </c>
      <c r="I21" s="70">
        <v>5.3286399222999998</v>
      </c>
      <c r="J21" s="84">
        <v>7.4914960866999998</v>
      </c>
    </row>
    <row r="22" spans="1:12" s="62" customFormat="1" ht="18.899999999999999" customHeight="1" x14ac:dyDescent="0.3">
      <c r="A22" s="83" t="s">
        <v>318</v>
      </c>
      <c r="B22" s="69">
        <v>895</v>
      </c>
      <c r="C22" s="70">
        <v>8.3699616571999993</v>
      </c>
      <c r="D22" s="70">
        <v>12.720084147</v>
      </c>
      <c r="E22" s="69">
        <v>860</v>
      </c>
      <c r="F22" s="70">
        <v>7.3023690243999999</v>
      </c>
      <c r="G22" s="70">
        <v>11.568840768999999</v>
      </c>
      <c r="H22" s="69">
        <v>788</v>
      </c>
      <c r="I22" s="70">
        <v>6.2708897023999999</v>
      </c>
      <c r="J22" s="84">
        <v>9.6783352000999994</v>
      </c>
    </row>
    <row r="23" spans="1:12" s="62" customFormat="1" ht="18.899999999999999" customHeight="1" x14ac:dyDescent="0.3">
      <c r="A23" s="83" t="s">
        <v>319</v>
      </c>
      <c r="B23" s="69">
        <v>2636</v>
      </c>
      <c r="C23" s="70">
        <v>10.158387606</v>
      </c>
      <c r="D23" s="70">
        <v>10.731325514</v>
      </c>
      <c r="E23" s="69">
        <v>2695</v>
      </c>
      <c r="F23" s="70">
        <v>10.089098532</v>
      </c>
      <c r="G23" s="70">
        <v>10.263848951</v>
      </c>
      <c r="H23" s="69">
        <v>2543</v>
      </c>
      <c r="I23" s="70">
        <v>9.5504563038000008</v>
      </c>
      <c r="J23" s="84">
        <v>9.4145940898999996</v>
      </c>
    </row>
    <row r="24" spans="1:12" s="62" customFormat="1" ht="18.899999999999999" customHeight="1" x14ac:dyDescent="0.3">
      <c r="A24" s="83" t="s">
        <v>320</v>
      </c>
      <c r="B24" s="69">
        <v>2138</v>
      </c>
      <c r="C24" s="70">
        <v>9.8679959383</v>
      </c>
      <c r="D24" s="70">
        <v>10.506350031</v>
      </c>
      <c r="E24" s="69">
        <v>2078</v>
      </c>
      <c r="F24" s="70">
        <v>9.1768238827000008</v>
      </c>
      <c r="G24" s="70">
        <v>10.159058279</v>
      </c>
      <c r="H24" s="69">
        <v>1959</v>
      </c>
      <c r="I24" s="70">
        <v>8.3188245784999992</v>
      </c>
      <c r="J24" s="84">
        <v>9.1554104147000004</v>
      </c>
    </row>
    <row r="25" spans="1:12" s="62" customFormat="1" ht="18.899999999999999" customHeight="1" x14ac:dyDescent="0.3">
      <c r="A25" s="83" t="s">
        <v>301</v>
      </c>
      <c r="B25" s="69">
        <v>56</v>
      </c>
      <c r="C25" s="70">
        <v>8.0229226361000006</v>
      </c>
      <c r="D25" s="70">
        <v>15.798132358</v>
      </c>
      <c r="E25" s="69">
        <v>35</v>
      </c>
      <c r="F25" s="70">
        <v>4.7361299053000003</v>
      </c>
      <c r="G25" s="70">
        <v>8.7054513417999999</v>
      </c>
      <c r="H25" s="69">
        <v>31</v>
      </c>
      <c r="I25" s="70">
        <v>4.4222539230000004</v>
      </c>
      <c r="J25" s="84">
        <v>7.3841059555999999</v>
      </c>
    </row>
    <row r="26" spans="1:12" s="62" customFormat="1" ht="18.899999999999999" customHeight="1" x14ac:dyDescent="0.3">
      <c r="A26" s="83" t="s">
        <v>321</v>
      </c>
      <c r="B26" s="69">
        <v>1682</v>
      </c>
      <c r="C26" s="70">
        <v>5.6634903532000003</v>
      </c>
      <c r="D26" s="70">
        <v>8.8632261948999993</v>
      </c>
      <c r="E26" s="69">
        <v>1702</v>
      </c>
      <c r="F26" s="70">
        <v>5.4723168928000003</v>
      </c>
      <c r="G26" s="70">
        <v>8.2439382165000001</v>
      </c>
      <c r="H26" s="69">
        <v>1663</v>
      </c>
      <c r="I26" s="70">
        <v>5.4510292382000003</v>
      </c>
      <c r="J26" s="84">
        <v>7.5892074109000003</v>
      </c>
    </row>
    <row r="27" spans="1:12" s="62" customFormat="1" ht="18.899999999999999" customHeight="1" x14ac:dyDescent="0.3">
      <c r="A27" s="83" t="s">
        <v>322</v>
      </c>
      <c r="B27" s="69">
        <v>1821</v>
      </c>
      <c r="C27" s="70">
        <v>6.6222998035999998</v>
      </c>
      <c r="D27" s="70">
        <v>10.760664809</v>
      </c>
      <c r="E27" s="69">
        <v>1789</v>
      </c>
      <c r="F27" s="70">
        <v>6.1359582932999999</v>
      </c>
      <c r="G27" s="70">
        <v>10.226065765</v>
      </c>
      <c r="H27" s="69">
        <v>1607</v>
      </c>
      <c r="I27" s="70">
        <v>5.7302809870000004</v>
      </c>
      <c r="J27" s="84">
        <v>8.8814729967999995</v>
      </c>
    </row>
    <row r="28" spans="1:12" s="62" customFormat="1" ht="18.899999999999999" customHeight="1" x14ac:dyDescent="0.3">
      <c r="A28" s="83" t="s">
        <v>323</v>
      </c>
      <c r="B28" s="69">
        <v>1738</v>
      </c>
      <c r="C28" s="70">
        <v>8.2592786199999999</v>
      </c>
      <c r="D28" s="70">
        <v>12.868241641999999</v>
      </c>
      <c r="E28" s="69">
        <v>1689</v>
      </c>
      <c r="F28" s="70">
        <v>7.2554663001000002</v>
      </c>
      <c r="G28" s="70">
        <v>11.962907060999999</v>
      </c>
      <c r="H28" s="69">
        <v>1553</v>
      </c>
      <c r="I28" s="70">
        <v>6.4960053541000002</v>
      </c>
      <c r="J28" s="84">
        <v>10.046469702</v>
      </c>
    </row>
    <row r="29" spans="1:12" s="62" customFormat="1" ht="18.899999999999999" customHeight="1" x14ac:dyDescent="0.3">
      <c r="A29" s="83" t="s">
        <v>324</v>
      </c>
      <c r="B29" s="69">
        <v>958</v>
      </c>
      <c r="C29" s="70">
        <v>8.7994856251000009</v>
      </c>
      <c r="D29" s="70">
        <v>13.610222140999999</v>
      </c>
      <c r="E29" s="69">
        <v>958</v>
      </c>
      <c r="F29" s="70">
        <v>8.0033416876000008</v>
      </c>
      <c r="G29" s="70">
        <v>12.358274074000001</v>
      </c>
      <c r="H29" s="69">
        <v>882</v>
      </c>
      <c r="I29" s="70">
        <v>7.3359394493999996</v>
      </c>
      <c r="J29" s="84">
        <v>11.052045719000001</v>
      </c>
    </row>
    <row r="30" spans="1:12" ht="18.899999999999999" customHeight="1" x14ac:dyDescent="0.25">
      <c r="A30" s="85" t="s">
        <v>169</v>
      </c>
      <c r="B30" s="86">
        <v>44093</v>
      </c>
      <c r="C30" s="87">
        <v>8.0832505325999993</v>
      </c>
      <c r="D30" s="87">
        <v>8.9251523481999993</v>
      </c>
      <c r="E30" s="86">
        <v>47360</v>
      </c>
      <c r="F30" s="87">
        <v>7.9665994933000004</v>
      </c>
      <c r="G30" s="87">
        <v>8.9727368824999996</v>
      </c>
      <c r="H30" s="86">
        <v>43417</v>
      </c>
      <c r="I30" s="87">
        <v>6.9858744289999999</v>
      </c>
      <c r="J30" s="88">
        <v>7.1693727142999997</v>
      </c>
    </row>
    <row r="31" spans="1:12" ht="18.899999999999999" customHeight="1" x14ac:dyDescent="0.25">
      <c r="A31" s="89" t="s">
        <v>29</v>
      </c>
      <c r="B31" s="90">
        <v>77490</v>
      </c>
      <c r="C31" s="91">
        <v>8.2847144932999992</v>
      </c>
      <c r="D31" s="91">
        <v>8.8870391804000004</v>
      </c>
      <c r="E31" s="90">
        <v>81769</v>
      </c>
      <c r="F31" s="91">
        <v>8.0715819980999992</v>
      </c>
      <c r="G31" s="91">
        <v>8.6250378603000009</v>
      </c>
      <c r="H31" s="90">
        <v>76248</v>
      </c>
      <c r="I31" s="91">
        <v>7.1838211394</v>
      </c>
      <c r="J31" s="92">
        <v>7.1838211394</v>
      </c>
      <c r="K31" s="93"/>
      <c r="L31" s="93"/>
    </row>
    <row r="32" spans="1:12" ht="18.899999999999999" customHeight="1" x14ac:dyDescent="0.25">
      <c r="A32" s="77" t="s">
        <v>421</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1" t="s">
        <v>465</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473</v>
      </c>
      <c r="B1" s="61"/>
      <c r="C1" s="61"/>
      <c r="D1" s="61"/>
      <c r="E1" s="61"/>
      <c r="F1" s="61"/>
      <c r="G1" s="61"/>
      <c r="H1" s="61"/>
      <c r="I1" s="61"/>
      <c r="J1" s="61"/>
    </row>
    <row r="2" spans="1:16" s="62" customFormat="1" ht="18.899999999999999" customHeight="1" x14ac:dyDescent="0.3">
      <c r="A2" s="1" t="s">
        <v>458</v>
      </c>
      <c r="B2" s="63"/>
      <c r="C2" s="63"/>
      <c r="D2" s="63"/>
      <c r="E2" s="63"/>
      <c r="F2" s="63"/>
      <c r="G2" s="63"/>
      <c r="H2" s="63"/>
      <c r="I2" s="63"/>
      <c r="J2" s="63"/>
    </row>
    <row r="3" spans="1:16" s="66" customFormat="1" ht="54" customHeight="1" x14ac:dyDescent="0.3">
      <c r="A3" s="103" t="s">
        <v>463</v>
      </c>
      <c r="B3" s="64" t="s">
        <v>446</v>
      </c>
      <c r="C3" s="64" t="s">
        <v>449</v>
      </c>
      <c r="D3" s="64" t="s">
        <v>450</v>
      </c>
      <c r="E3" s="64" t="s">
        <v>447</v>
      </c>
      <c r="F3" s="64" t="s">
        <v>451</v>
      </c>
      <c r="G3" s="64" t="s">
        <v>452</v>
      </c>
      <c r="H3" s="64" t="s">
        <v>448</v>
      </c>
      <c r="I3" s="64" t="s">
        <v>467</v>
      </c>
      <c r="J3" s="64" t="s">
        <v>453</v>
      </c>
      <c r="O3" s="67"/>
      <c r="P3" s="67"/>
    </row>
    <row r="4" spans="1:16" s="62" customFormat="1" ht="18.899999999999999" customHeight="1" x14ac:dyDescent="0.3">
      <c r="A4" s="83" t="s">
        <v>325</v>
      </c>
      <c r="B4" s="69">
        <v>252</v>
      </c>
      <c r="C4" s="70">
        <v>5.5033850186000004</v>
      </c>
      <c r="D4" s="70">
        <v>9.5314604334999995</v>
      </c>
      <c r="E4" s="69">
        <v>325</v>
      </c>
      <c r="F4" s="70">
        <v>6.0129509712999996</v>
      </c>
      <c r="G4" s="70">
        <v>9.7526334624000004</v>
      </c>
      <c r="H4" s="69">
        <v>362</v>
      </c>
      <c r="I4" s="70">
        <v>5.7233201580999999</v>
      </c>
      <c r="J4" s="84">
        <v>8.5220641289000003</v>
      </c>
    </row>
    <row r="5" spans="1:16" s="62" customFormat="1" ht="18.899999999999999" customHeight="1" x14ac:dyDescent="0.3">
      <c r="A5" s="83" t="s">
        <v>346</v>
      </c>
      <c r="B5" s="69">
        <v>304</v>
      </c>
      <c r="C5" s="70">
        <v>5.9771922925999998</v>
      </c>
      <c r="D5" s="70">
        <v>9.9271445267999994</v>
      </c>
      <c r="E5" s="69">
        <v>341</v>
      </c>
      <c r="F5" s="70">
        <v>6.0925495801</v>
      </c>
      <c r="G5" s="70">
        <v>9.3102871196999999</v>
      </c>
      <c r="H5" s="69">
        <v>383</v>
      </c>
      <c r="I5" s="70">
        <v>6.1994172871000002</v>
      </c>
      <c r="J5" s="84">
        <v>8.5784151742999999</v>
      </c>
    </row>
    <row r="6" spans="1:16" s="62" customFormat="1" ht="18.899999999999999" customHeight="1" x14ac:dyDescent="0.3">
      <c r="A6" s="83" t="s">
        <v>326</v>
      </c>
      <c r="B6" s="69">
        <v>278</v>
      </c>
      <c r="C6" s="70">
        <v>4.6636470390999998</v>
      </c>
      <c r="D6" s="70">
        <v>9.7524428874000009</v>
      </c>
      <c r="E6" s="69">
        <v>303</v>
      </c>
      <c r="F6" s="70">
        <v>4.5149754135000002</v>
      </c>
      <c r="G6" s="70">
        <v>8.4541988039000007</v>
      </c>
      <c r="H6" s="69">
        <v>360</v>
      </c>
      <c r="I6" s="70">
        <v>4.6620046620000002</v>
      </c>
      <c r="J6" s="84">
        <v>7.7870482791000004</v>
      </c>
    </row>
    <row r="7" spans="1:16" s="62" customFormat="1" ht="18.899999999999999" customHeight="1" x14ac:dyDescent="0.3">
      <c r="A7" s="83" t="s">
        <v>341</v>
      </c>
      <c r="B7" s="69">
        <v>108</v>
      </c>
      <c r="C7" s="70">
        <v>7.3121191605</v>
      </c>
      <c r="D7" s="70">
        <v>9.6227548156000005</v>
      </c>
      <c r="E7" s="69">
        <v>110</v>
      </c>
      <c r="F7" s="70">
        <v>7.4475287745000003</v>
      </c>
      <c r="G7" s="70">
        <v>9.9178050475999999</v>
      </c>
      <c r="H7" s="69">
        <v>114</v>
      </c>
      <c r="I7" s="70">
        <v>7.4461136512000001</v>
      </c>
      <c r="J7" s="84">
        <v>9.4092118313000004</v>
      </c>
    </row>
    <row r="8" spans="1:16" s="62" customFormat="1" ht="18.899999999999999" customHeight="1" x14ac:dyDescent="0.3">
      <c r="A8" s="83" t="s">
        <v>327</v>
      </c>
      <c r="B8" s="69">
        <v>436</v>
      </c>
      <c r="C8" s="70">
        <v>5.7664330115000002</v>
      </c>
      <c r="D8" s="70">
        <v>10.196303006000001</v>
      </c>
      <c r="E8" s="69">
        <v>455</v>
      </c>
      <c r="F8" s="70">
        <v>4.9961568024999998</v>
      </c>
      <c r="G8" s="70">
        <v>8.9385074445000008</v>
      </c>
      <c r="H8" s="69">
        <v>434</v>
      </c>
      <c r="I8" s="70">
        <v>4.0229885056999999</v>
      </c>
      <c r="J8" s="84">
        <v>6.9511961050000002</v>
      </c>
    </row>
    <row r="9" spans="1:16" s="62" customFormat="1" ht="18.899999999999999" customHeight="1" x14ac:dyDescent="0.3">
      <c r="A9" s="83" t="s">
        <v>342</v>
      </c>
      <c r="B9" s="69">
        <v>373</v>
      </c>
      <c r="C9" s="70">
        <v>5.3599655122999996</v>
      </c>
      <c r="D9" s="70">
        <v>9.8195550632999993</v>
      </c>
      <c r="E9" s="69">
        <v>439</v>
      </c>
      <c r="F9" s="70">
        <v>5.0833719314000003</v>
      </c>
      <c r="G9" s="70">
        <v>8.6660757155999999</v>
      </c>
      <c r="H9" s="69">
        <v>541</v>
      </c>
      <c r="I9" s="70">
        <v>5.1730732454000004</v>
      </c>
      <c r="J9" s="84">
        <v>7.9567972980999997</v>
      </c>
    </row>
    <row r="10" spans="1:16" s="62" customFormat="1" ht="18.899999999999999" customHeight="1" x14ac:dyDescent="0.3">
      <c r="A10" s="83" t="s">
        <v>328</v>
      </c>
      <c r="B10" s="69">
        <v>298</v>
      </c>
      <c r="C10" s="70">
        <v>4.7588629831000002</v>
      </c>
      <c r="D10" s="70">
        <v>6.4098065874000003</v>
      </c>
      <c r="E10" s="69">
        <v>393</v>
      </c>
      <c r="F10" s="70">
        <v>5.9872029250000001</v>
      </c>
      <c r="G10" s="70">
        <v>7.9597911503000001</v>
      </c>
      <c r="H10" s="69">
        <v>416</v>
      </c>
      <c r="I10" s="70">
        <v>5.9890584509</v>
      </c>
      <c r="J10" s="84">
        <v>7.6627044331</v>
      </c>
    </row>
    <row r="11" spans="1:16" s="62" customFormat="1" ht="18.899999999999999" customHeight="1" x14ac:dyDescent="0.3">
      <c r="A11" s="83" t="s">
        <v>329</v>
      </c>
      <c r="B11" s="69">
        <v>118</v>
      </c>
      <c r="C11" s="70">
        <v>3.3342752189999998</v>
      </c>
      <c r="D11" s="70">
        <v>7.56271074</v>
      </c>
      <c r="E11" s="69">
        <v>133</v>
      </c>
      <c r="F11" s="70">
        <v>3.5829741379</v>
      </c>
      <c r="G11" s="70">
        <v>7.6754221453999998</v>
      </c>
      <c r="H11" s="69">
        <v>131</v>
      </c>
      <c r="I11" s="70">
        <v>3.5262449529</v>
      </c>
      <c r="J11" s="84">
        <v>7.1118304696000001</v>
      </c>
    </row>
    <row r="12" spans="1:16" s="62" customFormat="1" ht="18.899999999999999" customHeight="1" x14ac:dyDescent="0.3">
      <c r="A12" s="83" t="s">
        <v>206</v>
      </c>
      <c r="B12" s="69">
        <v>216</v>
      </c>
      <c r="C12" s="70">
        <v>7.3947278329000001</v>
      </c>
      <c r="D12" s="70">
        <v>9.5130429378999999</v>
      </c>
      <c r="E12" s="69">
        <v>237</v>
      </c>
      <c r="F12" s="70">
        <v>7.6575121163000004</v>
      </c>
      <c r="G12" s="70">
        <v>9.7311675931000003</v>
      </c>
      <c r="H12" s="69">
        <v>245</v>
      </c>
      <c r="I12" s="70">
        <v>7.5898389095000001</v>
      </c>
      <c r="J12" s="84">
        <v>8.9599774050000001</v>
      </c>
    </row>
    <row r="13" spans="1:16" s="62" customFormat="1" ht="18.899999999999999" customHeight="1" x14ac:dyDescent="0.3">
      <c r="A13" s="83" t="s">
        <v>330</v>
      </c>
      <c r="B13" s="69">
        <v>514</v>
      </c>
      <c r="C13" s="70">
        <v>8.3050573597999993</v>
      </c>
      <c r="D13" s="70">
        <v>9.8199264939000006</v>
      </c>
      <c r="E13" s="69">
        <v>563</v>
      </c>
      <c r="F13" s="70">
        <v>7.8346785415999998</v>
      </c>
      <c r="G13" s="70">
        <v>9.1617077332000001</v>
      </c>
      <c r="H13" s="69">
        <v>563</v>
      </c>
      <c r="I13" s="70">
        <v>6.8408262453999997</v>
      </c>
      <c r="J13" s="84">
        <v>7.9176962037000003</v>
      </c>
    </row>
    <row r="14" spans="1:16" s="62" customFormat="1" ht="18.899999999999999" customHeight="1" x14ac:dyDescent="0.3">
      <c r="A14" s="83" t="s">
        <v>343</v>
      </c>
      <c r="B14" s="69">
        <v>498</v>
      </c>
      <c r="C14" s="70">
        <v>7.2278664730999997</v>
      </c>
      <c r="D14" s="70">
        <v>10.134333156</v>
      </c>
      <c r="E14" s="69">
        <v>564</v>
      </c>
      <c r="F14" s="70">
        <v>6.3385030344000004</v>
      </c>
      <c r="G14" s="70">
        <v>8.8885163772000002</v>
      </c>
      <c r="H14" s="69">
        <v>556</v>
      </c>
      <c r="I14" s="70">
        <v>5.7940808669999999</v>
      </c>
      <c r="J14" s="84">
        <v>7.6256705795000004</v>
      </c>
    </row>
    <row r="15" spans="1:16" s="62" customFormat="1" ht="18.899999999999999" customHeight="1" x14ac:dyDescent="0.3">
      <c r="A15" s="83" t="s">
        <v>331</v>
      </c>
      <c r="B15" s="69">
        <v>951</v>
      </c>
      <c r="C15" s="70">
        <v>7.2204084732</v>
      </c>
      <c r="D15" s="70">
        <v>10.437829447</v>
      </c>
      <c r="E15" s="69">
        <v>1069</v>
      </c>
      <c r="F15" s="70">
        <v>7.3069036227000002</v>
      </c>
      <c r="G15" s="70">
        <v>9.8153076976999998</v>
      </c>
      <c r="H15" s="69">
        <v>958</v>
      </c>
      <c r="I15" s="70">
        <v>6.0667468811000003</v>
      </c>
      <c r="J15" s="84">
        <v>7.7800607889000002</v>
      </c>
    </row>
    <row r="16" spans="1:16" s="62" customFormat="1" ht="18.899999999999999" customHeight="1" x14ac:dyDescent="0.3">
      <c r="A16" s="83" t="s">
        <v>344</v>
      </c>
      <c r="B16" s="69">
        <v>209</v>
      </c>
      <c r="C16" s="70">
        <v>6.7747163695000001</v>
      </c>
      <c r="D16" s="70">
        <v>9.0982652100999992</v>
      </c>
      <c r="E16" s="69">
        <v>217</v>
      </c>
      <c r="F16" s="70">
        <v>6.7058096415000001</v>
      </c>
      <c r="G16" s="70">
        <v>8.3184167257000006</v>
      </c>
      <c r="H16" s="69">
        <v>224</v>
      </c>
      <c r="I16" s="70">
        <v>6.5940535767000004</v>
      </c>
      <c r="J16" s="84">
        <v>7.7484419031999998</v>
      </c>
    </row>
    <row r="17" spans="1:16" s="62" customFormat="1" ht="18.899999999999999" customHeight="1" x14ac:dyDescent="0.3">
      <c r="A17" s="83" t="s">
        <v>332</v>
      </c>
      <c r="B17" s="69">
        <v>159</v>
      </c>
      <c r="C17" s="70">
        <v>7.6737451737000004</v>
      </c>
      <c r="D17" s="70">
        <v>9.3290771894999995</v>
      </c>
      <c r="E17" s="69">
        <v>153</v>
      </c>
      <c r="F17" s="70">
        <v>7.2996183205999996</v>
      </c>
      <c r="G17" s="70">
        <v>8.6841590977000003</v>
      </c>
      <c r="H17" s="69">
        <v>138</v>
      </c>
      <c r="I17" s="70">
        <v>6.5032987747000002</v>
      </c>
      <c r="J17" s="84">
        <v>7.5599014552000003</v>
      </c>
    </row>
    <row r="18" spans="1:16" s="62" customFormat="1" ht="18.899999999999999" customHeight="1" x14ac:dyDescent="0.3">
      <c r="A18" s="83" t="s">
        <v>333</v>
      </c>
      <c r="B18" s="69">
        <v>384</v>
      </c>
      <c r="C18" s="70">
        <v>9.3090909091</v>
      </c>
      <c r="D18" s="70">
        <v>9.4976552672000008</v>
      </c>
      <c r="E18" s="69">
        <v>355</v>
      </c>
      <c r="F18" s="70">
        <v>8.3411654135000006</v>
      </c>
      <c r="G18" s="70">
        <v>7.9322120589000003</v>
      </c>
      <c r="H18" s="69">
        <v>337</v>
      </c>
      <c r="I18" s="70">
        <v>7.7847077847000001</v>
      </c>
      <c r="J18" s="84">
        <v>7.0022190680999996</v>
      </c>
    </row>
    <row r="19" spans="1:16" s="62" customFormat="1" ht="18.899999999999999" customHeight="1" x14ac:dyDescent="0.3">
      <c r="A19" s="83" t="s">
        <v>334</v>
      </c>
      <c r="B19" s="69">
        <v>341</v>
      </c>
      <c r="C19" s="70">
        <v>11.136512084</v>
      </c>
      <c r="D19" s="70">
        <v>11.356441185</v>
      </c>
      <c r="E19" s="69">
        <v>340</v>
      </c>
      <c r="F19" s="70">
        <v>10.605115409</v>
      </c>
      <c r="G19" s="70">
        <v>10.500917728999999</v>
      </c>
      <c r="H19" s="69">
        <v>298</v>
      </c>
      <c r="I19" s="70">
        <v>8.9194851840999991</v>
      </c>
      <c r="J19" s="84">
        <v>8.5983972707999996</v>
      </c>
    </row>
    <row r="20" spans="1:16" s="62" customFormat="1" ht="18.899999999999999" customHeight="1" x14ac:dyDescent="0.3">
      <c r="A20" s="83" t="s">
        <v>335</v>
      </c>
      <c r="B20" s="69">
        <v>267</v>
      </c>
      <c r="C20" s="70">
        <v>7.6945244956999996</v>
      </c>
      <c r="D20" s="70">
        <v>9.9414721686000007</v>
      </c>
      <c r="E20" s="69">
        <v>249</v>
      </c>
      <c r="F20" s="70">
        <v>6.7552902876000003</v>
      </c>
      <c r="G20" s="70">
        <v>8.5044362214000007</v>
      </c>
      <c r="H20" s="69">
        <v>231</v>
      </c>
      <c r="I20" s="70">
        <v>5.9352517986000004</v>
      </c>
      <c r="J20" s="84">
        <v>7.5137194239999996</v>
      </c>
    </row>
    <row r="21" spans="1:16" s="62" customFormat="1" ht="18.899999999999999" customHeight="1" x14ac:dyDescent="0.3">
      <c r="A21" s="83" t="s">
        <v>336</v>
      </c>
      <c r="B21" s="69">
        <v>266</v>
      </c>
      <c r="C21" s="70">
        <v>8.0752884032000001</v>
      </c>
      <c r="D21" s="70">
        <v>10.093137370999999</v>
      </c>
      <c r="E21" s="69">
        <v>264</v>
      </c>
      <c r="F21" s="70">
        <v>7.7692760446999998</v>
      </c>
      <c r="G21" s="70">
        <v>9.9583995620000003</v>
      </c>
      <c r="H21" s="69">
        <v>252</v>
      </c>
      <c r="I21" s="70">
        <v>7.2916666667000003</v>
      </c>
      <c r="J21" s="84">
        <v>8.6608017942999993</v>
      </c>
    </row>
    <row r="22" spans="1:16" s="62" customFormat="1" ht="18.899999999999999" customHeight="1" x14ac:dyDescent="0.3">
      <c r="A22" s="83" t="s">
        <v>345</v>
      </c>
      <c r="B22" s="69">
        <v>491</v>
      </c>
      <c r="C22" s="70">
        <v>8.3220338983000008</v>
      </c>
      <c r="D22" s="70">
        <v>8.4656274479999993</v>
      </c>
      <c r="E22" s="69">
        <v>480</v>
      </c>
      <c r="F22" s="70">
        <v>7.8791858174999998</v>
      </c>
      <c r="G22" s="70">
        <v>8.1405531148999994</v>
      </c>
      <c r="H22" s="69">
        <v>501</v>
      </c>
      <c r="I22" s="70">
        <v>7.9662903482000003</v>
      </c>
      <c r="J22" s="84">
        <v>8.1245007415000003</v>
      </c>
    </row>
    <row r="23" spans="1:16" s="62" customFormat="1" ht="18.899999999999999" customHeight="1" x14ac:dyDescent="0.3">
      <c r="A23" s="83" t="s">
        <v>337</v>
      </c>
      <c r="B23" s="69">
        <v>559</v>
      </c>
      <c r="C23" s="70">
        <v>6.1126298523999996</v>
      </c>
      <c r="D23" s="70">
        <v>8.0885174228000007</v>
      </c>
      <c r="E23" s="69">
        <v>606</v>
      </c>
      <c r="F23" s="70">
        <v>5.4717832956999999</v>
      </c>
      <c r="G23" s="70">
        <v>7.7699914193000001</v>
      </c>
      <c r="H23" s="69">
        <v>610</v>
      </c>
      <c r="I23" s="70">
        <v>4.8792193249000002</v>
      </c>
      <c r="J23" s="84">
        <v>6.7826205392999999</v>
      </c>
    </row>
    <row r="24" spans="1:16" s="62" customFormat="1" ht="18.899999999999999" customHeight="1" x14ac:dyDescent="0.3">
      <c r="A24" s="83" t="s">
        <v>338</v>
      </c>
      <c r="B24" s="69">
        <v>433</v>
      </c>
      <c r="C24" s="70">
        <v>8.5623887679999999</v>
      </c>
      <c r="D24" s="70">
        <v>12.862476555000001</v>
      </c>
      <c r="E24" s="69">
        <v>464</v>
      </c>
      <c r="F24" s="70">
        <v>8.9093701996999997</v>
      </c>
      <c r="G24" s="70">
        <v>13.014016462000001</v>
      </c>
      <c r="H24" s="69">
        <v>454</v>
      </c>
      <c r="I24" s="70">
        <v>8.3440544017999994</v>
      </c>
      <c r="J24" s="84">
        <v>11.696436738999999</v>
      </c>
    </row>
    <row r="25" spans="1:16" s="62" customFormat="1" ht="18.899999999999999" customHeight="1" x14ac:dyDescent="0.3">
      <c r="A25" s="83" t="s">
        <v>339</v>
      </c>
      <c r="B25" s="69">
        <v>1020</v>
      </c>
      <c r="C25" s="70">
        <v>9.4339622641999998</v>
      </c>
      <c r="D25" s="70">
        <v>11.251661800999999</v>
      </c>
      <c r="E25" s="69">
        <v>1032</v>
      </c>
      <c r="F25" s="70">
        <v>9.0661512781999996</v>
      </c>
      <c r="G25" s="70">
        <v>10.499522137</v>
      </c>
      <c r="H25" s="69">
        <v>1052</v>
      </c>
      <c r="I25" s="70">
        <v>8.8979108517000007</v>
      </c>
      <c r="J25" s="84">
        <v>10.234424496999999</v>
      </c>
    </row>
    <row r="26" spans="1:16" s="62" customFormat="1" ht="18.899999999999999" customHeight="1" x14ac:dyDescent="0.3">
      <c r="A26" s="83" t="s">
        <v>340</v>
      </c>
      <c r="B26" s="69">
        <v>370</v>
      </c>
      <c r="C26" s="70">
        <v>9.0376160234</v>
      </c>
      <c r="D26" s="70">
        <v>12.327377343</v>
      </c>
      <c r="E26" s="69">
        <v>381</v>
      </c>
      <c r="F26" s="70">
        <v>9.1940154439999997</v>
      </c>
      <c r="G26" s="70">
        <v>11.882611320000001</v>
      </c>
      <c r="H26" s="69">
        <v>376</v>
      </c>
      <c r="I26" s="70">
        <v>8.7707021226999995</v>
      </c>
      <c r="J26" s="84">
        <v>11.650762546999999</v>
      </c>
    </row>
    <row r="27" spans="1:16" s="62" customFormat="1" ht="18.899999999999999" customHeight="1" x14ac:dyDescent="0.3">
      <c r="A27" s="85" t="s">
        <v>174</v>
      </c>
      <c r="B27" s="86">
        <v>8845</v>
      </c>
      <c r="C27" s="87">
        <v>7.0923976233000001</v>
      </c>
      <c r="D27" s="87">
        <v>8.4718688984000003</v>
      </c>
      <c r="E27" s="86">
        <v>9473</v>
      </c>
      <c r="F27" s="87">
        <v>6.8250262972</v>
      </c>
      <c r="G27" s="87">
        <v>7.8746227366000001</v>
      </c>
      <c r="H27" s="86">
        <v>9536</v>
      </c>
      <c r="I27" s="87">
        <v>6.2990877683999997</v>
      </c>
      <c r="J27" s="88">
        <v>7.2044706779999999</v>
      </c>
    </row>
    <row r="28" spans="1:16" ht="18.899999999999999" customHeight="1" x14ac:dyDescent="0.25">
      <c r="A28" s="89" t="s">
        <v>29</v>
      </c>
      <c r="B28" s="90">
        <v>77490</v>
      </c>
      <c r="C28" s="91">
        <v>8.2847144932999992</v>
      </c>
      <c r="D28" s="91">
        <v>8.8870391804000004</v>
      </c>
      <c r="E28" s="90">
        <v>81769</v>
      </c>
      <c r="F28" s="91">
        <v>8.0715819980999992</v>
      </c>
      <c r="G28" s="91">
        <v>8.6250378603000009</v>
      </c>
      <c r="H28" s="90">
        <v>76248</v>
      </c>
      <c r="I28" s="91">
        <v>7.1838211394</v>
      </c>
      <c r="J28" s="92">
        <v>7.1838211394</v>
      </c>
      <c r="K28" s="93"/>
      <c r="L28" s="93"/>
    </row>
    <row r="29" spans="1:16" ht="18.899999999999999" customHeight="1" x14ac:dyDescent="0.25">
      <c r="A29" s="77" t="s">
        <v>421</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1" t="s">
        <v>465</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474</v>
      </c>
      <c r="B1" s="61"/>
      <c r="C1" s="61"/>
      <c r="D1" s="61"/>
      <c r="E1" s="61"/>
      <c r="F1" s="61"/>
      <c r="G1" s="61"/>
      <c r="H1" s="61"/>
      <c r="I1" s="61"/>
      <c r="J1" s="61"/>
    </row>
    <row r="2" spans="1:16" s="62" customFormat="1" ht="18.899999999999999" customHeight="1" x14ac:dyDescent="0.3">
      <c r="A2" s="1" t="s">
        <v>458</v>
      </c>
      <c r="B2" s="63"/>
      <c r="C2" s="63"/>
      <c r="D2" s="63"/>
      <c r="E2" s="63"/>
      <c r="F2" s="63"/>
      <c r="G2" s="63"/>
      <c r="H2" s="63"/>
      <c r="I2" s="63"/>
      <c r="J2" s="63"/>
    </row>
    <row r="3" spans="1:16" s="66" customFormat="1" ht="54" customHeight="1" x14ac:dyDescent="0.3">
      <c r="A3" s="103" t="s">
        <v>463</v>
      </c>
      <c r="B3" s="64" t="s">
        <v>446</v>
      </c>
      <c r="C3" s="64" t="s">
        <v>449</v>
      </c>
      <c r="D3" s="64" t="s">
        <v>450</v>
      </c>
      <c r="E3" s="64" t="s">
        <v>447</v>
      </c>
      <c r="F3" s="64" t="s">
        <v>451</v>
      </c>
      <c r="G3" s="64" t="s">
        <v>452</v>
      </c>
      <c r="H3" s="64" t="s">
        <v>448</v>
      </c>
      <c r="I3" s="64" t="s">
        <v>467</v>
      </c>
      <c r="J3" s="64" t="s">
        <v>453</v>
      </c>
      <c r="O3" s="67"/>
      <c r="P3" s="67"/>
    </row>
    <row r="4" spans="1:16" s="62" customFormat="1" ht="18.899999999999999" customHeight="1" x14ac:dyDescent="0.3">
      <c r="A4" s="83" t="s">
        <v>347</v>
      </c>
      <c r="B4" s="69">
        <v>644</v>
      </c>
      <c r="C4" s="70">
        <v>6.5593807292999999</v>
      </c>
      <c r="D4" s="70">
        <v>9.8615795988000006</v>
      </c>
      <c r="E4" s="69">
        <v>715</v>
      </c>
      <c r="F4" s="70">
        <v>6.4840845197999997</v>
      </c>
      <c r="G4" s="70">
        <v>9.0421218286999991</v>
      </c>
      <c r="H4" s="69">
        <v>793</v>
      </c>
      <c r="I4" s="70">
        <v>6.3192286237999999</v>
      </c>
      <c r="J4" s="84">
        <v>7.9354709074000001</v>
      </c>
    </row>
    <row r="5" spans="1:16" s="62" customFormat="1" ht="18.899999999999999" customHeight="1" x14ac:dyDescent="0.3">
      <c r="A5" s="83" t="s">
        <v>355</v>
      </c>
      <c r="B5" s="69">
        <v>748</v>
      </c>
      <c r="C5" s="70">
        <v>11.19760479</v>
      </c>
      <c r="D5" s="70">
        <v>10.908662124999999</v>
      </c>
      <c r="E5" s="69">
        <v>836</v>
      </c>
      <c r="F5" s="70">
        <v>12.447885646</v>
      </c>
      <c r="G5" s="70">
        <v>10.812818788</v>
      </c>
      <c r="H5" s="69">
        <v>715</v>
      </c>
      <c r="I5" s="70">
        <v>10.286289741999999</v>
      </c>
      <c r="J5" s="84">
        <v>8.2059957784000002</v>
      </c>
    </row>
    <row r="6" spans="1:16" s="62" customFormat="1" ht="18.899999999999999" customHeight="1" x14ac:dyDescent="0.3">
      <c r="A6" s="83" t="s">
        <v>348</v>
      </c>
      <c r="B6" s="69">
        <v>484</v>
      </c>
      <c r="C6" s="70">
        <v>9.4236760124999996</v>
      </c>
      <c r="D6" s="70">
        <v>12.331079355</v>
      </c>
      <c r="E6" s="69">
        <v>618</v>
      </c>
      <c r="F6" s="70">
        <v>9.0642417130999995</v>
      </c>
      <c r="G6" s="70">
        <v>12.008332466000001</v>
      </c>
      <c r="H6" s="69">
        <v>644</v>
      </c>
      <c r="I6" s="70">
        <v>8.9085627334000002</v>
      </c>
      <c r="J6" s="84">
        <v>10.742714236999999</v>
      </c>
    </row>
    <row r="7" spans="1:16" s="62" customFormat="1" ht="18.899999999999999" customHeight="1" x14ac:dyDescent="0.3">
      <c r="A7" s="83" t="s">
        <v>356</v>
      </c>
      <c r="B7" s="69">
        <v>1001</v>
      </c>
      <c r="C7" s="70">
        <v>7.9964850614999996</v>
      </c>
      <c r="D7" s="70">
        <v>11.343522079</v>
      </c>
      <c r="E7" s="69">
        <v>1176</v>
      </c>
      <c r="F7" s="70">
        <v>8.7078859681999994</v>
      </c>
      <c r="G7" s="70">
        <v>11.157829589</v>
      </c>
      <c r="H7" s="69">
        <v>1217</v>
      </c>
      <c r="I7" s="70">
        <v>8.7240143368999998</v>
      </c>
      <c r="J7" s="84">
        <v>9.6686601571999997</v>
      </c>
    </row>
    <row r="8" spans="1:16" s="62" customFormat="1" ht="18.899999999999999" customHeight="1" x14ac:dyDescent="0.3">
      <c r="A8" s="83" t="s">
        <v>357</v>
      </c>
      <c r="B8" s="69">
        <v>243</v>
      </c>
      <c r="C8" s="70">
        <v>6.9928057554</v>
      </c>
      <c r="D8" s="70">
        <v>8.3714810362000005</v>
      </c>
      <c r="E8" s="69">
        <v>226</v>
      </c>
      <c r="F8" s="70">
        <v>6.2413697874</v>
      </c>
      <c r="G8" s="70">
        <v>7.0361844429999998</v>
      </c>
      <c r="H8" s="69">
        <v>274</v>
      </c>
      <c r="I8" s="70">
        <v>7.2794899044000001</v>
      </c>
      <c r="J8" s="84">
        <v>7.9017976335000002</v>
      </c>
    </row>
    <row r="9" spans="1:16" s="62" customFormat="1" ht="18.899999999999999" customHeight="1" x14ac:dyDescent="0.3">
      <c r="A9" s="83" t="s">
        <v>358</v>
      </c>
      <c r="B9" s="69">
        <v>1152</v>
      </c>
      <c r="C9" s="70">
        <v>8.2174192167999998</v>
      </c>
      <c r="D9" s="70">
        <v>10.817172821</v>
      </c>
      <c r="E9" s="69">
        <v>1127</v>
      </c>
      <c r="F9" s="70">
        <v>7.6143503816999996</v>
      </c>
      <c r="G9" s="70">
        <v>9.3952798240999993</v>
      </c>
      <c r="H9" s="69">
        <v>1253</v>
      </c>
      <c r="I9" s="70">
        <v>8.2007984815999997</v>
      </c>
      <c r="J9" s="84">
        <v>9.4714173761999998</v>
      </c>
    </row>
    <row r="10" spans="1:16" s="62" customFormat="1" ht="18.899999999999999" customHeight="1" x14ac:dyDescent="0.3">
      <c r="A10" s="83" t="s">
        <v>349</v>
      </c>
      <c r="B10" s="69">
        <v>216</v>
      </c>
      <c r="C10" s="70">
        <v>8.1911262799000006</v>
      </c>
      <c r="D10" s="70">
        <v>9.9401871132000004</v>
      </c>
      <c r="E10" s="69">
        <v>206</v>
      </c>
      <c r="F10" s="70">
        <v>7.4207492794999999</v>
      </c>
      <c r="G10" s="70">
        <v>8.4882756589999993</v>
      </c>
      <c r="H10" s="69">
        <v>218</v>
      </c>
      <c r="I10" s="70">
        <v>7.9795021962000003</v>
      </c>
      <c r="J10" s="84">
        <v>8.3271069397000002</v>
      </c>
    </row>
    <row r="11" spans="1:16" s="62" customFormat="1" ht="18.899999999999999" customHeight="1" x14ac:dyDescent="0.3">
      <c r="A11" s="83" t="s">
        <v>350</v>
      </c>
      <c r="B11" s="69">
        <v>592</v>
      </c>
      <c r="C11" s="70">
        <v>12.249120629</v>
      </c>
      <c r="D11" s="70">
        <v>10.539443751</v>
      </c>
      <c r="E11" s="69">
        <v>633</v>
      </c>
      <c r="F11" s="70">
        <v>12.426383981000001</v>
      </c>
      <c r="G11" s="70">
        <v>9.9727177655000006</v>
      </c>
      <c r="H11" s="69">
        <v>592</v>
      </c>
      <c r="I11" s="70">
        <v>10.960933161</v>
      </c>
      <c r="J11" s="84">
        <v>8.3259488270999995</v>
      </c>
    </row>
    <row r="12" spans="1:16" s="62" customFormat="1" ht="18.899999999999999" customHeight="1" x14ac:dyDescent="0.3">
      <c r="A12" s="83" t="s">
        <v>351</v>
      </c>
      <c r="B12" s="69">
        <v>489</v>
      </c>
      <c r="C12" s="70">
        <v>7.5884543761999996</v>
      </c>
      <c r="D12" s="70">
        <v>9.1918258103999992</v>
      </c>
      <c r="E12" s="69">
        <v>622</v>
      </c>
      <c r="F12" s="70">
        <v>8.6161518216000008</v>
      </c>
      <c r="G12" s="70">
        <v>10.272487117000001</v>
      </c>
      <c r="H12" s="69">
        <v>617</v>
      </c>
      <c r="I12" s="70">
        <v>8.0223638017999992</v>
      </c>
      <c r="J12" s="84">
        <v>8.9358823266999998</v>
      </c>
    </row>
    <row r="13" spans="1:16" s="62" customFormat="1" ht="18.899999999999999" customHeight="1" x14ac:dyDescent="0.3">
      <c r="A13" s="83" t="s">
        <v>352</v>
      </c>
      <c r="B13" s="69">
        <v>349</v>
      </c>
      <c r="C13" s="70">
        <v>10.349940688</v>
      </c>
      <c r="D13" s="70">
        <v>11.263411252999999</v>
      </c>
      <c r="E13" s="69">
        <v>372</v>
      </c>
      <c r="F13" s="70">
        <v>11.184606133000001</v>
      </c>
      <c r="G13" s="70">
        <v>11.835636929</v>
      </c>
      <c r="H13" s="69">
        <v>349</v>
      </c>
      <c r="I13" s="70">
        <v>10.331557134000001</v>
      </c>
      <c r="J13" s="84">
        <v>10.09832978</v>
      </c>
    </row>
    <row r="14" spans="1:16" s="62" customFormat="1" ht="18.899999999999999" customHeight="1" x14ac:dyDescent="0.3">
      <c r="A14" s="83" t="s">
        <v>359</v>
      </c>
      <c r="B14" s="69">
        <v>341</v>
      </c>
      <c r="C14" s="70">
        <v>7.6767221972000002</v>
      </c>
      <c r="D14" s="70">
        <v>11.114744475</v>
      </c>
      <c r="E14" s="69">
        <v>340</v>
      </c>
      <c r="F14" s="70">
        <v>7.2340425532000001</v>
      </c>
      <c r="G14" s="70">
        <v>10.781198270999999</v>
      </c>
      <c r="H14" s="69">
        <v>373</v>
      </c>
      <c r="I14" s="70">
        <v>7.4719551282000003</v>
      </c>
      <c r="J14" s="84">
        <v>10.265442734000001</v>
      </c>
    </row>
    <row r="15" spans="1:16" s="62" customFormat="1" ht="18.899999999999999" customHeight="1" x14ac:dyDescent="0.3">
      <c r="A15" s="83" t="s">
        <v>353</v>
      </c>
      <c r="B15" s="69">
        <v>901</v>
      </c>
      <c r="C15" s="70">
        <v>11.779317558000001</v>
      </c>
      <c r="D15" s="70">
        <v>12.701022157000001</v>
      </c>
      <c r="E15" s="69">
        <v>1026</v>
      </c>
      <c r="F15" s="70">
        <v>12.751677852</v>
      </c>
      <c r="G15" s="70">
        <v>12.701228231</v>
      </c>
      <c r="H15" s="69">
        <v>939</v>
      </c>
      <c r="I15" s="70">
        <v>11.003046637000001</v>
      </c>
      <c r="J15" s="84">
        <v>10.90867832</v>
      </c>
    </row>
    <row r="16" spans="1:16" s="62" customFormat="1" ht="18.899999999999999" customHeight="1" x14ac:dyDescent="0.3">
      <c r="A16" s="83" t="s">
        <v>360</v>
      </c>
      <c r="B16" s="69">
        <v>458</v>
      </c>
      <c r="C16" s="70">
        <v>9.5876072849000007</v>
      </c>
      <c r="D16" s="70">
        <v>12.102746366</v>
      </c>
      <c r="E16" s="69">
        <v>471</v>
      </c>
      <c r="F16" s="70">
        <v>10.113807172</v>
      </c>
      <c r="G16" s="70">
        <v>12.314268570999999</v>
      </c>
      <c r="H16" s="69">
        <v>361</v>
      </c>
      <c r="I16" s="70">
        <v>7.1231254932999999</v>
      </c>
      <c r="J16" s="84">
        <v>8.5505516156999999</v>
      </c>
    </row>
    <row r="17" spans="1:16" s="62" customFormat="1" ht="18.899999999999999" customHeight="1" x14ac:dyDescent="0.3">
      <c r="A17" s="83" t="s">
        <v>361</v>
      </c>
      <c r="B17" s="69">
        <v>431</v>
      </c>
      <c r="C17" s="70">
        <v>11.034306195999999</v>
      </c>
      <c r="D17" s="70">
        <v>17.906763336000001</v>
      </c>
      <c r="E17" s="69">
        <v>426</v>
      </c>
      <c r="F17" s="70">
        <v>10.047169811</v>
      </c>
      <c r="G17" s="70">
        <v>15.238148954</v>
      </c>
      <c r="H17" s="69">
        <v>382</v>
      </c>
      <c r="I17" s="70">
        <v>8.9650316826999994</v>
      </c>
      <c r="J17" s="84">
        <v>12.590785931999999</v>
      </c>
    </row>
    <row r="18" spans="1:16" s="62" customFormat="1" ht="18.899999999999999" customHeight="1" x14ac:dyDescent="0.3">
      <c r="A18" s="83" t="s">
        <v>354</v>
      </c>
      <c r="B18" s="69">
        <v>114</v>
      </c>
      <c r="C18" s="70">
        <v>6.0158311346</v>
      </c>
      <c r="D18" s="70">
        <v>15.263184307</v>
      </c>
      <c r="E18" s="69">
        <v>98</v>
      </c>
      <c r="F18" s="70">
        <v>4.6291922532000003</v>
      </c>
      <c r="G18" s="70">
        <v>12.111080687999999</v>
      </c>
      <c r="H18" s="69">
        <v>104</v>
      </c>
      <c r="I18" s="70">
        <v>4.7294224647999998</v>
      </c>
      <c r="J18" s="84">
        <v>11.509840329999999</v>
      </c>
    </row>
    <row r="19" spans="1:16" s="62" customFormat="1" ht="18.899999999999999" customHeight="1" x14ac:dyDescent="0.3">
      <c r="A19" s="85" t="s">
        <v>49</v>
      </c>
      <c r="B19" s="86">
        <v>8163</v>
      </c>
      <c r="C19" s="87">
        <v>8.9114747655999995</v>
      </c>
      <c r="D19" s="87">
        <v>9.7555965995000005</v>
      </c>
      <c r="E19" s="86">
        <v>8892</v>
      </c>
      <c r="F19" s="87">
        <v>9.0124970859999998</v>
      </c>
      <c r="G19" s="87">
        <v>9.3940440178000006</v>
      </c>
      <c r="H19" s="86">
        <v>8831</v>
      </c>
      <c r="I19" s="87">
        <v>8.4931427801999995</v>
      </c>
      <c r="J19" s="88">
        <v>8.4128437013999999</v>
      </c>
    </row>
    <row r="20" spans="1:16" ht="18.899999999999999" customHeight="1" x14ac:dyDescent="0.25">
      <c r="A20" s="89" t="s">
        <v>29</v>
      </c>
      <c r="B20" s="90">
        <v>77490</v>
      </c>
      <c r="C20" s="91">
        <v>8.2847144932999992</v>
      </c>
      <c r="D20" s="91">
        <v>8.8870391804000004</v>
      </c>
      <c r="E20" s="90">
        <v>81769</v>
      </c>
      <c r="F20" s="91">
        <v>8.0715819980999992</v>
      </c>
      <c r="G20" s="91">
        <v>8.6250378603000009</v>
      </c>
      <c r="H20" s="90">
        <v>76248</v>
      </c>
      <c r="I20" s="91">
        <v>7.1838211394</v>
      </c>
      <c r="J20" s="92">
        <v>7.1838211394</v>
      </c>
      <c r="K20" s="93"/>
      <c r="L20" s="93"/>
    </row>
    <row r="21" spans="1:16" ht="18.899999999999999" customHeight="1" x14ac:dyDescent="0.25">
      <c r="A21" s="77" t="s">
        <v>421</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1" t="s">
        <v>465</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475</v>
      </c>
      <c r="B1" s="61"/>
      <c r="C1" s="61"/>
      <c r="D1" s="61"/>
      <c r="E1" s="61"/>
      <c r="F1" s="61"/>
      <c r="G1" s="61"/>
      <c r="H1" s="61"/>
      <c r="I1" s="61"/>
      <c r="J1" s="61"/>
    </row>
    <row r="2" spans="1:16" s="62" customFormat="1" ht="18.899999999999999" customHeight="1" x14ac:dyDescent="0.3">
      <c r="A2" s="1" t="s">
        <v>458</v>
      </c>
      <c r="B2" s="63"/>
      <c r="C2" s="63"/>
      <c r="D2" s="63"/>
      <c r="E2" s="63"/>
      <c r="F2" s="63"/>
      <c r="G2" s="63"/>
      <c r="H2" s="63"/>
      <c r="I2" s="63"/>
      <c r="J2" s="63"/>
    </row>
    <row r="3" spans="1:16" s="66" customFormat="1" ht="54" customHeight="1" x14ac:dyDescent="0.3">
      <c r="A3" s="103" t="s">
        <v>463</v>
      </c>
      <c r="B3" s="64" t="s">
        <v>446</v>
      </c>
      <c r="C3" s="64" t="s">
        <v>449</v>
      </c>
      <c r="D3" s="64" t="s">
        <v>450</v>
      </c>
      <c r="E3" s="64" t="s">
        <v>447</v>
      </c>
      <c r="F3" s="64" t="s">
        <v>451</v>
      </c>
      <c r="G3" s="64" t="s">
        <v>452</v>
      </c>
      <c r="H3" s="64" t="s">
        <v>448</v>
      </c>
      <c r="I3" s="64" t="s">
        <v>467</v>
      </c>
      <c r="J3" s="64" t="s">
        <v>453</v>
      </c>
      <c r="O3" s="67"/>
      <c r="P3" s="67"/>
    </row>
    <row r="4" spans="1:16" s="62" customFormat="1" ht="18.899999999999999" customHeight="1" x14ac:dyDescent="0.3">
      <c r="A4" s="83" t="s">
        <v>377</v>
      </c>
      <c r="B4" s="69">
        <v>827</v>
      </c>
      <c r="C4" s="70">
        <v>7.3257152981000004</v>
      </c>
      <c r="D4" s="70">
        <v>9.2861939849000006</v>
      </c>
      <c r="E4" s="69">
        <v>866</v>
      </c>
      <c r="F4" s="70">
        <v>7.3080168776000001</v>
      </c>
      <c r="G4" s="70">
        <v>8.8884995414999999</v>
      </c>
      <c r="H4" s="69">
        <v>876</v>
      </c>
      <c r="I4" s="70">
        <v>7.3354546977000004</v>
      </c>
      <c r="J4" s="84">
        <v>8.7488701407999994</v>
      </c>
    </row>
    <row r="5" spans="1:16" s="62" customFormat="1" ht="18.899999999999999" customHeight="1" x14ac:dyDescent="0.3">
      <c r="A5" s="83" t="s">
        <v>362</v>
      </c>
      <c r="B5" s="69">
        <v>1069</v>
      </c>
      <c r="C5" s="70">
        <v>9.2827370615000007</v>
      </c>
      <c r="D5" s="70">
        <v>9.9449691990000009</v>
      </c>
      <c r="E5" s="69">
        <v>1095</v>
      </c>
      <c r="F5" s="70">
        <v>9.5399895451999992</v>
      </c>
      <c r="G5" s="70">
        <v>9.9669994481999993</v>
      </c>
      <c r="H5" s="69">
        <v>981</v>
      </c>
      <c r="I5" s="70">
        <v>8.4554387174999999</v>
      </c>
      <c r="J5" s="84">
        <v>8.5748220154000006</v>
      </c>
    </row>
    <row r="6" spans="1:16" s="62" customFormat="1" ht="18.899999999999999" customHeight="1" x14ac:dyDescent="0.3">
      <c r="A6" s="83" t="s">
        <v>395</v>
      </c>
      <c r="B6" s="69">
        <v>515</v>
      </c>
      <c r="C6" s="70">
        <v>7.3070374573999999</v>
      </c>
      <c r="D6" s="70">
        <v>10.080370179000001</v>
      </c>
      <c r="E6" s="69">
        <v>606</v>
      </c>
      <c r="F6" s="70">
        <v>7.7099236640999997</v>
      </c>
      <c r="G6" s="70">
        <v>10.973575715000001</v>
      </c>
      <c r="H6" s="69">
        <v>603</v>
      </c>
      <c r="I6" s="70">
        <v>6.7464757216000004</v>
      </c>
      <c r="J6" s="84">
        <v>9.1827645596000007</v>
      </c>
    </row>
    <row r="7" spans="1:16" s="62" customFormat="1" ht="18.899999999999999" customHeight="1" x14ac:dyDescent="0.3">
      <c r="A7" s="83" t="s">
        <v>363</v>
      </c>
      <c r="B7" s="69">
        <v>770</v>
      </c>
      <c r="C7" s="70">
        <v>9.2815814851000003</v>
      </c>
      <c r="D7" s="70">
        <v>9.8876331905000008</v>
      </c>
      <c r="E7" s="69">
        <v>744</v>
      </c>
      <c r="F7" s="70">
        <v>8.1098757357999993</v>
      </c>
      <c r="G7" s="70">
        <v>8.8956546689000007</v>
      </c>
      <c r="H7" s="69">
        <v>789</v>
      </c>
      <c r="I7" s="70">
        <v>8.1466184821999992</v>
      </c>
      <c r="J7" s="84">
        <v>8.9884540814000005</v>
      </c>
    </row>
    <row r="8" spans="1:16" s="62" customFormat="1" ht="18.899999999999999" customHeight="1" x14ac:dyDescent="0.3">
      <c r="A8" s="83" t="s">
        <v>364</v>
      </c>
      <c r="B8" s="69">
        <v>800</v>
      </c>
      <c r="C8" s="70">
        <v>10.480807022</v>
      </c>
      <c r="D8" s="70">
        <v>10.712453841</v>
      </c>
      <c r="E8" s="69">
        <v>825</v>
      </c>
      <c r="F8" s="70">
        <v>10.634184068</v>
      </c>
      <c r="G8" s="70">
        <v>11.06879024</v>
      </c>
      <c r="H8" s="69">
        <v>697</v>
      </c>
      <c r="I8" s="70">
        <v>8.9819587628999997</v>
      </c>
      <c r="J8" s="84">
        <v>8.7127400347999995</v>
      </c>
    </row>
    <row r="9" spans="1:16" s="62" customFormat="1" ht="18.899999999999999" customHeight="1" x14ac:dyDescent="0.3">
      <c r="A9" s="83" t="s">
        <v>376</v>
      </c>
      <c r="B9" s="69">
        <v>373</v>
      </c>
      <c r="C9" s="70">
        <v>6.9434102754999998</v>
      </c>
      <c r="D9" s="70">
        <v>10.032001691</v>
      </c>
      <c r="E9" s="69">
        <v>506</v>
      </c>
      <c r="F9" s="70">
        <v>8.5271317828999997</v>
      </c>
      <c r="G9" s="70">
        <v>11.251565435</v>
      </c>
      <c r="H9" s="69">
        <v>537</v>
      </c>
      <c r="I9" s="70">
        <v>8.5536795158000007</v>
      </c>
      <c r="J9" s="84">
        <v>10.209058801999999</v>
      </c>
    </row>
    <row r="10" spans="1:16" s="62" customFormat="1" ht="18.899999999999999" customHeight="1" x14ac:dyDescent="0.3">
      <c r="A10" s="83" t="s">
        <v>365</v>
      </c>
      <c r="B10" s="69">
        <v>730</v>
      </c>
      <c r="C10" s="70">
        <v>17.323208352999998</v>
      </c>
      <c r="D10" s="70">
        <v>17.749417395999998</v>
      </c>
      <c r="E10" s="69">
        <v>679</v>
      </c>
      <c r="F10" s="70">
        <v>16.314271985000001</v>
      </c>
      <c r="G10" s="70">
        <v>16.146255419999999</v>
      </c>
      <c r="H10" s="69">
        <v>539</v>
      </c>
      <c r="I10" s="70">
        <v>13.512158436</v>
      </c>
      <c r="J10" s="84">
        <v>12.548903136</v>
      </c>
    </row>
    <row r="11" spans="1:16" s="62" customFormat="1" ht="18.899999999999999" customHeight="1" x14ac:dyDescent="0.3">
      <c r="A11" s="83" t="s">
        <v>366</v>
      </c>
      <c r="B11" s="69">
        <v>763</v>
      </c>
      <c r="C11" s="70">
        <v>17.596863468999999</v>
      </c>
      <c r="D11" s="70">
        <v>15.516976944</v>
      </c>
      <c r="E11" s="69">
        <v>606</v>
      </c>
      <c r="F11" s="70">
        <v>14.212007505000001</v>
      </c>
      <c r="G11" s="70">
        <v>12.063217211</v>
      </c>
      <c r="H11" s="69">
        <v>450</v>
      </c>
      <c r="I11" s="70">
        <v>10.623229461999999</v>
      </c>
      <c r="J11" s="84">
        <v>8.7385473074999993</v>
      </c>
    </row>
    <row r="12" spans="1:16" s="62" customFormat="1" ht="18.899999999999999" customHeight="1" x14ac:dyDescent="0.3">
      <c r="A12" s="83" t="s">
        <v>367</v>
      </c>
      <c r="B12" s="69">
        <v>858</v>
      </c>
      <c r="C12" s="70">
        <v>9.3770491803000002</v>
      </c>
      <c r="D12" s="70">
        <v>9.7912268028000007</v>
      </c>
      <c r="E12" s="69">
        <v>901</v>
      </c>
      <c r="F12" s="70">
        <v>9.3155500413999999</v>
      </c>
      <c r="G12" s="70">
        <v>9.6275603791000002</v>
      </c>
      <c r="H12" s="69">
        <v>852</v>
      </c>
      <c r="I12" s="70">
        <v>8.6832450060999999</v>
      </c>
      <c r="J12" s="84">
        <v>8.7731066631000001</v>
      </c>
    </row>
    <row r="13" spans="1:16" s="62" customFormat="1" ht="18.899999999999999" customHeight="1" x14ac:dyDescent="0.3">
      <c r="A13" s="83" t="s">
        <v>368</v>
      </c>
      <c r="B13" s="69">
        <v>1081</v>
      </c>
      <c r="C13" s="70">
        <v>10.105637095000001</v>
      </c>
      <c r="D13" s="70">
        <v>10.780318863</v>
      </c>
      <c r="E13" s="69">
        <v>1054</v>
      </c>
      <c r="F13" s="70">
        <v>9.7223503366999999</v>
      </c>
      <c r="G13" s="70">
        <v>10.496455445</v>
      </c>
      <c r="H13" s="69">
        <v>856</v>
      </c>
      <c r="I13" s="70">
        <v>8.0458689725999992</v>
      </c>
      <c r="J13" s="84">
        <v>8.3141298792999994</v>
      </c>
    </row>
    <row r="14" spans="1:16" s="62" customFormat="1" ht="18.899999999999999" customHeight="1" x14ac:dyDescent="0.3">
      <c r="A14" s="83" t="s">
        <v>369</v>
      </c>
      <c r="B14" s="69">
        <v>753</v>
      </c>
      <c r="C14" s="70">
        <v>8.2975206612000001</v>
      </c>
      <c r="D14" s="70">
        <v>8.1505184502999999</v>
      </c>
      <c r="E14" s="69">
        <v>702</v>
      </c>
      <c r="F14" s="70">
        <v>7.7982670517999999</v>
      </c>
      <c r="G14" s="70">
        <v>7.8169706374999999</v>
      </c>
      <c r="H14" s="69">
        <v>604</v>
      </c>
      <c r="I14" s="70">
        <v>6.8233167646000004</v>
      </c>
      <c r="J14" s="84">
        <v>6.7360308206999999</v>
      </c>
    </row>
    <row r="15" spans="1:16" s="62" customFormat="1" ht="18.899999999999999" customHeight="1" x14ac:dyDescent="0.3">
      <c r="A15" s="83" t="s">
        <v>370</v>
      </c>
      <c r="B15" s="69">
        <v>1412</v>
      </c>
      <c r="C15" s="70">
        <v>20.685613829000001</v>
      </c>
      <c r="D15" s="70">
        <v>18.965850773</v>
      </c>
      <c r="E15" s="69">
        <v>1304</v>
      </c>
      <c r="F15" s="70">
        <v>18.898550725</v>
      </c>
      <c r="G15" s="70">
        <v>17.459750602</v>
      </c>
      <c r="H15" s="69">
        <v>1014</v>
      </c>
      <c r="I15" s="70">
        <v>14.075513603999999</v>
      </c>
      <c r="J15" s="84">
        <v>12.796274292</v>
      </c>
    </row>
    <row r="16" spans="1:16" s="62" customFormat="1" ht="18.899999999999999" customHeight="1" x14ac:dyDescent="0.3">
      <c r="A16" s="83" t="s">
        <v>371</v>
      </c>
      <c r="B16" s="69">
        <v>447</v>
      </c>
      <c r="C16" s="70">
        <v>11.075322100999999</v>
      </c>
      <c r="D16" s="70">
        <v>10.430125841000001</v>
      </c>
      <c r="E16" s="69">
        <v>433</v>
      </c>
      <c r="F16" s="70">
        <v>10.441282855000001</v>
      </c>
      <c r="G16" s="70">
        <v>9.6240926632000008</v>
      </c>
      <c r="H16" s="69">
        <v>286</v>
      </c>
      <c r="I16" s="70">
        <v>6.9148936169999997</v>
      </c>
      <c r="J16" s="84">
        <v>6.5029946931999998</v>
      </c>
    </row>
    <row r="17" spans="1:12" s="62" customFormat="1" ht="18.899999999999999" customHeight="1" x14ac:dyDescent="0.3">
      <c r="A17" s="83" t="s">
        <v>375</v>
      </c>
      <c r="B17" s="69">
        <v>419</v>
      </c>
      <c r="C17" s="70">
        <v>8.2108563589999992</v>
      </c>
      <c r="D17" s="70">
        <v>9.7363180023000009</v>
      </c>
      <c r="E17" s="69">
        <v>456</v>
      </c>
      <c r="F17" s="70">
        <v>8.6511098463000007</v>
      </c>
      <c r="G17" s="70">
        <v>9.9849350519000009</v>
      </c>
      <c r="H17" s="69">
        <v>449</v>
      </c>
      <c r="I17" s="70">
        <v>8.0988455988000005</v>
      </c>
      <c r="J17" s="84">
        <v>9.5500112336999994</v>
      </c>
    </row>
    <row r="18" spans="1:12" s="62" customFormat="1" ht="18.899999999999999" customHeight="1" x14ac:dyDescent="0.3">
      <c r="A18" s="83" t="s">
        <v>372</v>
      </c>
      <c r="B18" s="69">
        <v>861</v>
      </c>
      <c r="C18" s="70">
        <v>16.359490784999998</v>
      </c>
      <c r="D18" s="70">
        <v>18.692063204</v>
      </c>
      <c r="E18" s="69">
        <v>820</v>
      </c>
      <c r="F18" s="70">
        <v>15.657819362</v>
      </c>
      <c r="G18" s="70">
        <v>16.916397916000001</v>
      </c>
      <c r="H18" s="69">
        <v>794</v>
      </c>
      <c r="I18" s="70">
        <v>15.236998656999999</v>
      </c>
      <c r="J18" s="84">
        <v>15.705695498000001</v>
      </c>
    </row>
    <row r="19" spans="1:12" s="62" customFormat="1" ht="18.899999999999999" customHeight="1" x14ac:dyDescent="0.3">
      <c r="A19" s="83" t="s">
        <v>373</v>
      </c>
      <c r="B19" s="69">
        <v>808</v>
      </c>
      <c r="C19" s="70">
        <v>12.190706094999999</v>
      </c>
      <c r="D19" s="70">
        <v>16.749998587</v>
      </c>
      <c r="E19" s="69">
        <v>731</v>
      </c>
      <c r="F19" s="70">
        <v>11.513624193</v>
      </c>
      <c r="G19" s="70">
        <v>14.577451861</v>
      </c>
      <c r="H19" s="69">
        <v>565</v>
      </c>
      <c r="I19" s="70">
        <v>9.1320510747999997</v>
      </c>
      <c r="J19" s="84">
        <v>10.677576514</v>
      </c>
    </row>
    <row r="20" spans="1:12" s="62" customFormat="1" ht="18.899999999999999" customHeight="1" x14ac:dyDescent="0.3">
      <c r="A20" s="83" t="s">
        <v>374</v>
      </c>
      <c r="B20" s="69">
        <v>650</v>
      </c>
      <c r="C20" s="70">
        <v>8.0059120580999998</v>
      </c>
      <c r="D20" s="70">
        <v>11.317849431999999</v>
      </c>
      <c r="E20" s="69">
        <v>709</v>
      </c>
      <c r="F20" s="70">
        <v>7.7157470888999997</v>
      </c>
      <c r="G20" s="70">
        <v>10.98628789</v>
      </c>
      <c r="H20" s="69">
        <v>637</v>
      </c>
      <c r="I20" s="70">
        <v>6.8019220502</v>
      </c>
      <c r="J20" s="84">
        <v>9.4572738126000004</v>
      </c>
    </row>
    <row r="21" spans="1:12" s="62" customFormat="1" ht="18.899999999999999" customHeight="1" x14ac:dyDescent="0.3">
      <c r="A21" s="85" t="s">
        <v>172</v>
      </c>
      <c r="B21" s="86">
        <v>13136</v>
      </c>
      <c r="C21" s="87">
        <v>10.542451505000001</v>
      </c>
      <c r="D21" s="87">
        <v>10.591192116</v>
      </c>
      <c r="E21" s="86">
        <v>13037</v>
      </c>
      <c r="F21" s="87">
        <v>10.099312097</v>
      </c>
      <c r="G21" s="87">
        <v>9.9031007072000001</v>
      </c>
      <c r="H21" s="86">
        <v>11529</v>
      </c>
      <c r="I21" s="87">
        <v>8.7753082660999997</v>
      </c>
      <c r="J21" s="88">
        <v>8.7564362266</v>
      </c>
    </row>
    <row r="22" spans="1:12" ht="18.899999999999999" customHeight="1" x14ac:dyDescent="0.25">
      <c r="A22" s="89" t="s">
        <v>29</v>
      </c>
      <c r="B22" s="90">
        <v>77490</v>
      </c>
      <c r="C22" s="91">
        <v>8.2847144932999992</v>
      </c>
      <c r="D22" s="91">
        <v>8.8870391804000004</v>
      </c>
      <c r="E22" s="90">
        <v>81769</v>
      </c>
      <c r="F22" s="91">
        <v>8.0715819980999992</v>
      </c>
      <c r="G22" s="91">
        <v>8.6250378603000009</v>
      </c>
      <c r="H22" s="90">
        <v>76248</v>
      </c>
      <c r="I22" s="91">
        <v>7.1838211394</v>
      </c>
      <c r="J22" s="92">
        <v>7.1838211394</v>
      </c>
      <c r="K22" s="93"/>
      <c r="L22" s="93"/>
    </row>
    <row r="23" spans="1:12" ht="18.899999999999999" customHeight="1" x14ac:dyDescent="0.25">
      <c r="A23" s="77" t="s">
        <v>421</v>
      </c>
    </row>
    <row r="25" spans="1:12" ht="15.6" x14ac:dyDescent="0.3">
      <c r="A25" s="121" t="s">
        <v>465</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0" t="s">
        <v>476</v>
      </c>
      <c r="B1" s="61"/>
      <c r="C1" s="61"/>
      <c r="D1" s="61"/>
      <c r="E1" s="61"/>
      <c r="F1" s="61"/>
      <c r="G1" s="61"/>
      <c r="H1" s="61"/>
      <c r="I1" s="61"/>
      <c r="J1" s="61"/>
    </row>
    <row r="2" spans="1:16" s="62" customFormat="1" ht="18.899999999999999" customHeight="1" x14ac:dyDescent="0.3">
      <c r="A2" s="1" t="s">
        <v>458</v>
      </c>
      <c r="B2" s="63"/>
      <c r="C2" s="63"/>
      <c r="D2" s="63"/>
      <c r="E2" s="63"/>
      <c r="F2" s="63"/>
      <c r="G2" s="63"/>
      <c r="H2" s="63"/>
      <c r="I2" s="63"/>
      <c r="J2" s="63"/>
    </row>
    <row r="3" spans="1:16" s="66" customFormat="1" ht="54" customHeight="1" x14ac:dyDescent="0.3">
      <c r="A3" s="103" t="s">
        <v>463</v>
      </c>
      <c r="B3" s="64" t="s">
        <v>446</v>
      </c>
      <c r="C3" s="64" t="s">
        <v>449</v>
      </c>
      <c r="D3" s="64" t="s">
        <v>450</v>
      </c>
      <c r="E3" s="64" t="s">
        <v>447</v>
      </c>
      <c r="F3" s="64" t="s">
        <v>451</v>
      </c>
      <c r="G3" s="64" t="s">
        <v>452</v>
      </c>
      <c r="H3" s="64" t="s">
        <v>448</v>
      </c>
      <c r="I3" s="64" t="s">
        <v>467</v>
      </c>
      <c r="J3" s="64" t="s">
        <v>453</v>
      </c>
      <c r="O3" s="67"/>
      <c r="P3" s="67"/>
    </row>
    <row r="4" spans="1:16" s="62" customFormat="1" ht="56.25" customHeight="1" x14ac:dyDescent="0.3">
      <c r="A4" s="94" t="s">
        <v>388</v>
      </c>
      <c r="B4" s="69">
        <v>400</v>
      </c>
      <c r="C4" s="70">
        <v>6.5703022338999997</v>
      </c>
      <c r="D4" s="70">
        <v>8.8163176812999993</v>
      </c>
      <c r="E4" s="69">
        <v>364</v>
      </c>
      <c r="F4" s="70">
        <v>5.9672131147999998</v>
      </c>
      <c r="G4" s="70">
        <v>7.4140259226999996</v>
      </c>
      <c r="H4" s="69">
        <v>331</v>
      </c>
      <c r="I4" s="70">
        <v>5.5388219545000004</v>
      </c>
      <c r="J4" s="84">
        <v>6.3378006126999997</v>
      </c>
    </row>
    <row r="5" spans="1:16" s="62" customFormat="1" ht="56.25" customHeight="1" x14ac:dyDescent="0.3">
      <c r="A5" s="94" t="s">
        <v>378</v>
      </c>
      <c r="B5" s="69">
        <v>52</v>
      </c>
      <c r="C5" s="70">
        <v>5.4110301768999998</v>
      </c>
      <c r="D5" s="70">
        <v>15.406549452</v>
      </c>
      <c r="E5" s="69">
        <v>44</v>
      </c>
      <c r="F5" s="70">
        <v>4.3349753695000004</v>
      </c>
      <c r="G5" s="70">
        <v>11.605091976000001</v>
      </c>
      <c r="H5" s="69">
        <v>46</v>
      </c>
      <c r="I5" s="70">
        <v>5.2272727272999999</v>
      </c>
      <c r="J5" s="84">
        <v>12.891938638999999</v>
      </c>
    </row>
    <row r="6" spans="1:16" s="62" customFormat="1" ht="56.25" customHeight="1" x14ac:dyDescent="0.3">
      <c r="A6" s="94" t="s">
        <v>389</v>
      </c>
      <c r="B6" s="69">
        <v>444</v>
      </c>
      <c r="C6" s="70">
        <v>4.4214299940000004</v>
      </c>
      <c r="D6" s="70">
        <v>11.628636583</v>
      </c>
      <c r="E6" s="69">
        <v>350</v>
      </c>
      <c r="F6" s="70">
        <v>3.3829499322999999</v>
      </c>
      <c r="G6" s="70">
        <v>7.9398999581999998</v>
      </c>
      <c r="H6" s="69">
        <v>478</v>
      </c>
      <c r="I6" s="70">
        <v>4.6511627906999999</v>
      </c>
      <c r="J6" s="84">
        <v>9.8458028058</v>
      </c>
    </row>
    <row r="7" spans="1:16" s="62" customFormat="1" ht="56.25" customHeight="1" x14ac:dyDescent="0.3">
      <c r="A7" s="94" t="s">
        <v>387</v>
      </c>
      <c r="B7" s="69">
        <v>515</v>
      </c>
      <c r="C7" s="70">
        <v>6.8639210981999996</v>
      </c>
      <c r="D7" s="70">
        <v>11.889772450000001</v>
      </c>
      <c r="E7" s="69">
        <v>519</v>
      </c>
      <c r="F7" s="70">
        <v>6.5233785822000003</v>
      </c>
      <c r="G7" s="70">
        <v>10.706278319000001</v>
      </c>
      <c r="H7" s="69">
        <v>500</v>
      </c>
      <c r="I7" s="70">
        <v>6.2406390413999997</v>
      </c>
      <c r="J7" s="84">
        <v>9.3575677266999993</v>
      </c>
    </row>
    <row r="8" spans="1:16" s="62" customFormat="1" ht="56.25" customHeight="1" x14ac:dyDescent="0.3">
      <c r="A8" s="94" t="s">
        <v>392</v>
      </c>
      <c r="B8" s="69">
        <v>46</v>
      </c>
      <c r="C8" s="70">
        <v>4.7966631908000004</v>
      </c>
      <c r="D8" s="70">
        <v>11.830940792</v>
      </c>
      <c r="E8" s="69">
        <v>33</v>
      </c>
      <c r="F8" s="70">
        <v>3.2640949555000001</v>
      </c>
      <c r="G8" s="70">
        <v>7.4916751172999998</v>
      </c>
      <c r="H8" s="69">
        <v>41</v>
      </c>
      <c r="I8" s="70">
        <v>3.9613526569999999</v>
      </c>
      <c r="J8" s="84">
        <v>8.2463422488999996</v>
      </c>
    </row>
    <row r="9" spans="1:16" s="62" customFormat="1" ht="56.25" customHeight="1" x14ac:dyDescent="0.3">
      <c r="A9" s="94" t="s">
        <v>393</v>
      </c>
      <c r="B9" s="69">
        <v>47</v>
      </c>
      <c r="C9" s="70">
        <v>5.1933701657000002</v>
      </c>
      <c r="D9" s="70">
        <v>10.108539154000001</v>
      </c>
      <c r="E9" s="69">
        <v>53</v>
      </c>
      <c r="F9" s="70">
        <v>6.0158910328999999</v>
      </c>
      <c r="G9" s="70">
        <v>10.721397251000001</v>
      </c>
      <c r="H9" s="69">
        <v>58</v>
      </c>
      <c r="I9" s="70">
        <v>6.9212410500999999</v>
      </c>
      <c r="J9" s="84">
        <v>10.56205576</v>
      </c>
    </row>
    <row r="10" spans="1:16" s="62" customFormat="1" ht="56.25" customHeight="1" x14ac:dyDescent="0.3">
      <c r="A10" s="94" t="s">
        <v>394</v>
      </c>
      <c r="B10" s="69">
        <v>54</v>
      </c>
      <c r="C10" s="70">
        <v>5.6663168940000004</v>
      </c>
      <c r="D10" s="70">
        <v>11.226489297000001</v>
      </c>
      <c r="E10" s="69">
        <v>54</v>
      </c>
      <c r="F10" s="70">
        <v>5.0799623705999997</v>
      </c>
      <c r="G10" s="70">
        <v>9.7607537013000005</v>
      </c>
      <c r="H10" s="69">
        <v>59</v>
      </c>
      <c r="I10" s="70">
        <v>5.6567593479999996</v>
      </c>
      <c r="J10" s="84">
        <v>10.488244259</v>
      </c>
    </row>
    <row r="11" spans="1:16" s="62" customFormat="1" ht="56.25" customHeight="1" x14ac:dyDescent="0.3">
      <c r="A11" s="94" t="s">
        <v>381</v>
      </c>
      <c r="B11" s="69">
        <v>320</v>
      </c>
      <c r="C11" s="70">
        <v>12.578616351999999</v>
      </c>
      <c r="D11" s="70">
        <v>33.574078399000001</v>
      </c>
      <c r="E11" s="69">
        <v>229</v>
      </c>
      <c r="F11" s="70">
        <v>8.0322693792000006</v>
      </c>
      <c r="G11" s="70">
        <v>21.067737867999998</v>
      </c>
      <c r="H11" s="69">
        <v>209</v>
      </c>
      <c r="I11" s="70">
        <v>6.6581713921999999</v>
      </c>
      <c r="J11" s="84">
        <v>15.517846695999999</v>
      </c>
    </row>
    <row r="12" spans="1:16" s="62" customFormat="1" ht="56.25" customHeight="1" x14ac:dyDescent="0.3">
      <c r="A12" s="94" t="s">
        <v>382</v>
      </c>
      <c r="B12" s="69">
        <v>242</v>
      </c>
      <c r="C12" s="70">
        <v>7.6076705439000003</v>
      </c>
      <c r="D12" s="70">
        <v>21.297121150999999</v>
      </c>
      <c r="E12" s="69">
        <v>184</v>
      </c>
      <c r="F12" s="70">
        <v>5.4069938290000001</v>
      </c>
      <c r="G12" s="70">
        <v>14.271787453</v>
      </c>
      <c r="H12" s="69">
        <v>165</v>
      </c>
      <c r="I12" s="70">
        <v>4.5367060763999998</v>
      </c>
      <c r="J12" s="84">
        <v>10.841280271</v>
      </c>
    </row>
    <row r="13" spans="1:16" s="62" customFormat="1" ht="56.25" customHeight="1" x14ac:dyDescent="0.3">
      <c r="A13" s="94" t="s">
        <v>390</v>
      </c>
      <c r="B13" s="69">
        <v>140</v>
      </c>
      <c r="C13" s="70">
        <v>6.6287878787999999</v>
      </c>
      <c r="D13" s="70">
        <v>16.806811572000001</v>
      </c>
      <c r="E13" s="69">
        <v>110</v>
      </c>
      <c r="F13" s="70">
        <v>4.7784535187000001</v>
      </c>
      <c r="G13" s="70">
        <v>11.751256803</v>
      </c>
      <c r="H13" s="69">
        <v>108</v>
      </c>
      <c r="I13" s="70">
        <v>4.3866774980000001</v>
      </c>
      <c r="J13" s="84">
        <v>10.263173337</v>
      </c>
    </row>
    <row r="14" spans="1:16" s="62" customFormat="1" ht="56.25" customHeight="1" x14ac:dyDescent="0.3">
      <c r="A14" s="94" t="s">
        <v>391</v>
      </c>
      <c r="B14" s="69">
        <v>126</v>
      </c>
      <c r="C14" s="70">
        <v>5.7065217391000003</v>
      </c>
      <c r="D14" s="70">
        <v>13.660155934</v>
      </c>
      <c r="E14" s="69">
        <v>135</v>
      </c>
      <c r="F14" s="70">
        <v>5.6320400500999996</v>
      </c>
      <c r="G14" s="70">
        <v>13.566614682000001</v>
      </c>
      <c r="H14" s="69">
        <v>100</v>
      </c>
      <c r="I14" s="70">
        <v>3.9494470773999999</v>
      </c>
      <c r="J14" s="84">
        <v>9.0522860513999994</v>
      </c>
    </row>
    <row r="15" spans="1:16" s="62" customFormat="1" ht="56.25" customHeight="1" x14ac:dyDescent="0.3">
      <c r="A15" s="94" t="s">
        <v>383</v>
      </c>
      <c r="B15" s="69">
        <v>83</v>
      </c>
      <c r="C15" s="70">
        <v>4.8032407406999997</v>
      </c>
      <c r="D15" s="70">
        <v>12.877334931</v>
      </c>
      <c r="E15" s="69">
        <v>107</v>
      </c>
      <c r="F15" s="70">
        <v>5.6286165176000003</v>
      </c>
      <c r="G15" s="70">
        <v>15.151891809</v>
      </c>
      <c r="H15" s="69">
        <v>119</v>
      </c>
      <c r="I15" s="70">
        <v>6.0101010100999996</v>
      </c>
      <c r="J15" s="84">
        <v>15.19444255</v>
      </c>
    </row>
    <row r="16" spans="1:16" s="62" customFormat="1" ht="56.25" customHeight="1" x14ac:dyDescent="0.3">
      <c r="A16" s="94" t="s">
        <v>386</v>
      </c>
      <c r="B16" s="69">
        <v>46</v>
      </c>
      <c r="C16" s="70">
        <v>5.4827175208999996</v>
      </c>
      <c r="D16" s="70">
        <v>14.425691879</v>
      </c>
      <c r="E16" s="69">
        <v>50</v>
      </c>
      <c r="F16" s="70">
        <v>5.0813008130000004</v>
      </c>
      <c r="G16" s="70">
        <v>14.192838347</v>
      </c>
      <c r="H16" s="69">
        <v>50</v>
      </c>
      <c r="I16" s="70">
        <v>4.6641791044999996</v>
      </c>
      <c r="J16" s="84">
        <v>13.04913196</v>
      </c>
    </row>
    <row r="17" spans="1:12" s="62" customFormat="1" ht="56.25" customHeight="1" x14ac:dyDescent="0.3">
      <c r="A17" s="94" t="s">
        <v>385</v>
      </c>
      <c r="B17" s="69">
        <v>270</v>
      </c>
      <c r="C17" s="70">
        <v>6.5693430657</v>
      </c>
      <c r="D17" s="70">
        <v>20.063307361</v>
      </c>
      <c r="E17" s="69">
        <v>306</v>
      </c>
      <c r="F17" s="70">
        <v>6.6205106015000004</v>
      </c>
      <c r="G17" s="70">
        <v>19.508276806000001</v>
      </c>
      <c r="H17" s="69">
        <v>297</v>
      </c>
      <c r="I17" s="70">
        <v>6.0218978101999996</v>
      </c>
      <c r="J17" s="84">
        <v>16.285032022999999</v>
      </c>
    </row>
    <row r="18" spans="1:12" s="62" customFormat="1" ht="56.25" customHeight="1" x14ac:dyDescent="0.3">
      <c r="A18" s="94" t="s">
        <v>384</v>
      </c>
      <c r="B18" s="69">
        <v>109</v>
      </c>
      <c r="C18" s="70">
        <v>6.0121345836</v>
      </c>
      <c r="D18" s="70">
        <v>17.099832027000001</v>
      </c>
      <c r="E18" s="69">
        <v>104</v>
      </c>
      <c r="F18" s="70">
        <v>5.4279749478000001</v>
      </c>
      <c r="G18" s="70">
        <v>14.443884002000001</v>
      </c>
      <c r="H18" s="69">
        <v>102</v>
      </c>
      <c r="I18" s="70">
        <v>5.0073637702999996</v>
      </c>
      <c r="J18" s="84">
        <v>12.548495673</v>
      </c>
    </row>
    <row r="19" spans="1:12" s="62" customFormat="1" ht="18.600000000000001" customHeight="1" x14ac:dyDescent="0.3">
      <c r="A19" s="85" t="s">
        <v>170</v>
      </c>
      <c r="B19" s="86">
        <v>2894</v>
      </c>
      <c r="C19" s="87">
        <v>6.2986984720999999</v>
      </c>
      <c r="D19" s="87">
        <v>12.767975179</v>
      </c>
      <c r="E19" s="86">
        <v>2642</v>
      </c>
      <c r="F19" s="87">
        <v>5.4197095265000002</v>
      </c>
      <c r="G19" s="87">
        <v>10.444455934</v>
      </c>
      <c r="H19" s="86">
        <v>2663</v>
      </c>
      <c r="I19" s="87">
        <v>5.3418117627999999</v>
      </c>
      <c r="J19" s="88">
        <v>9.6164609723000005</v>
      </c>
    </row>
    <row r="20" spans="1:12" ht="18.899999999999999" customHeight="1" x14ac:dyDescent="0.25">
      <c r="A20" s="89" t="s">
        <v>29</v>
      </c>
      <c r="B20" s="90">
        <v>77490</v>
      </c>
      <c r="C20" s="91">
        <v>8.2847144932999992</v>
      </c>
      <c r="D20" s="91">
        <v>8.8870391804000004</v>
      </c>
      <c r="E20" s="90">
        <v>81769</v>
      </c>
      <c r="F20" s="91">
        <v>8.0715819980999992</v>
      </c>
      <c r="G20" s="91">
        <v>8.6250378603000009</v>
      </c>
      <c r="H20" s="90">
        <v>76248</v>
      </c>
      <c r="I20" s="91">
        <v>7.1838211394</v>
      </c>
      <c r="J20" s="92">
        <v>7.1838211394</v>
      </c>
      <c r="K20" s="93"/>
      <c r="L20" s="93"/>
    </row>
    <row r="21" spans="1:12" ht="18.899999999999999" customHeight="1" x14ac:dyDescent="0.25">
      <c r="A21" s="77" t="s">
        <v>421</v>
      </c>
    </row>
    <row r="23" spans="1:12" ht="15.6" x14ac:dyDescent="0.3">
      <c r="A23" s="121" t="s">
        <v>465</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9"/>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468</v>
      </c>
      <c r="B1" s="61"/>
      <c r="C1" s="61"/>
      <c r="D1" s="61"/>
      <c r="E1" s="61"/>
    </row>
    <row r="2" spans="1:8" s="62" customFormat="1" ht="18.899999999999999" customHeight="1" x14ac:dyDescent="0.3">
      <c r="A2" s="1" t="s">
        <v>454</v>
      </c>
      <c r="B2" s="63"/>
      <c r="C2" s="63"/>
      <c r="D2" s="63"/>
      <c r="E2" s="95"/>
    </row>
    <row r="3" spans="1:8" ht="31.2" x14ac:dyDescent="0.25">
      <c r="A3" s="81" t="s">
        <v>30</v>
      </c>
      <c r="B3" s="64" t="s">
        <v>443</v>
      </c>
      <c r="C3" s="64" t="s">
        <v>444</v>
      </c>
      <c r="D3" s="65" t="s">
        <v>445</v>
      </c>
      <c r="H3" s="79"/>
    </row>
    <row r="4" spans="1:8" ht="18.899999999999999" customHeight="1" x14ac:dyDescent="0.25">
      <c r="A4" s="83" t="s">
        <v>177</v>
      </c>
      <c r="B4" s="84">
        <v>8.1699779492999998</v>
      </c>
      <c r="C4" s="84">
        <v>7.1232249566999997</v>
      </c>
      <c r="D4" s="84">
        <v>6.5859177654999996</v>
      </c>
      <c r="F4" s="41"/>
      <c r="G4" s="42"/>
      <c r="H4" s="42"/>
    </row>
    <row r="5" spans="1:8" ht="18.899999999999999" customHeight="1" x14ac:dyDescent="0.25">
      <c r="A5" s="83" t="s">
        <v>33</v>
      </c>
      <c r="B5" s="84">
        <v>8.9340697097999993</v>
      </c>
      <c r="C5" s="84">
        <v>7.5483166429999997</v>
      </c>
      <c r="D5" s="84">
        <v>6.8151903281999999</v>
      </c>
      <c r="F5" s="59"/>
      <c r="G5" s="58"/>
      <c r="H5" s="58"/>
    </row>
    <row r="6" spans="1:8" ht="18.899999999999999" customHeight="1" x14ac:dyDescent="0.25">
      <c r="A6" s="83" t="s">
        <v>32</v>
      </c>
      <c r="B6" s="84">
        <v>8.2008834654000005</v>
      </c>
      <c r="C6" s="84">
        <v>8.1070447337000004</v>
      </c>
      <c r="D6" s="84">
        <v>6.8613840102000001</v>
      </c>
      <c r="F6" s="59"/>
      <c r="G6" s="58"/>
      <c r="H6" s="58"/>
    </row>
    <row r="7" spans="1:8" ht="18.899999999999999" customHeight="1" x14ac:dyDescent="0.25">
      <c r="A7" s="83" t="s">
        <v>31</v>
      </c>
      <c r="B7" s="84">
        <v>9.0047880685999999</v>
      </c>
      <c r="C7" s="84">
        <v>8.5088916693000005</v>
      </c>
      <c r="D7" s="84">
        <v>7.7677628659</v>
      </c>
      <c r="F7" s="59"/>
      <c r="G7" s="58"/>
      <c r="H7" s="58"/>
    </row>
    <row r="8" spans="1:8" ht="18.899999999999999" customHeight="1" x14ac:dyDescent="0.25">
      <c r="A8" s="83" t="s">
        <v>176</v>
      </c>
      <c r="B8" s="84">
        <v>11.461522894</v>
      </c>
      <c r="C8" s="84">
        <v>10.62707924</v>
      </c>
      <c r="D8" s="84">
        <v>7.7589675829000004</v>
      </c>
      <c r="F8" s="59"/>
      <c r="G8" s="58"/>
      <c r="H8" s="58"/>
    </row>
    <row r="9" spans="1:8" ht="18.899999999999999" customHeight="1" x14ac:dyDescent="0.25">
      <c r="A9" s="83" t="s">
        <v>175</v>
      </c>
      <c r="B9" s="84">
        <v>7.4601441244000002</v>
      </c>
      <c r="C9" s="84">
        <v>7.2461899075999998</v>
      </c>
      <c r="D9" s="84">
        <v>6.1708054404999997</v>
      </c>
      <c r="F9" s="51"/>
      <c r="G9" s="50"/>
    </row>
    <row r="10" spans="1:8" ht="18.899999999999999" customHeight="1" x14ac:dyDescent="0.25">
      <c r="A10" s="83" t="s">
        <v>36</v>
      </c>
      <c r="B10" s="84">
        <v>7.9434485569</v>
      </c>
      <c r="C10" s="84">
        <v>7.8670614932999996</v>
      </c>
      <c r="D10" s="84">
        <v>6.6326646737999999</v>
      </c>
      <c r="F10" s="59"/>
      <c r="G10" s="58"/>
      <c r="H10" s="58"/>
    </row>
    <row r="11" spans="1:8" ht="18.899999999999999" customHeight="1" x14ac:dyDescent="0.25">
      <c r="A11" s="83" t="s">
        <v>35</v>
      </c>
      <c r="B11" s="84">
        <v>8.7615969777</v>
      </c>
      <c r="C11" s="84">
        <v>8.6814257358999996</v>
      </c>
      <c r="D11" s="84">
        <v>7.2470234052000002</v>
      </c>
      <c r="F11" s="59"/>
      <c r="G11" s="58"/>
      <c r="H11" s="58"/>
    </row>
    <row r="12" spans="1:8" ht="18.899999999999999" customHeight="1" x14ac:dyDescent="0.25">
      <c r="A12" s="83" t="s">
        <v>34</v>
      </c>
      <c r="B12" s="84">
        <v>9.2225349715</v>
      </c>
      <c r="C12" s="84">
        <v>9.3234927739</v>
      </c>
      <c r="D12" s="84">
        <v>7.5211074230000001</v>
      </c>
      <c r="F12" s="59"/>
      <c r="G12" s="58"/>
      <c r="H12" s="58"/>
    </row>
    <row r="13" spans="1:8" ht="18.899999999999999" customHeight="1" x14ac:dyDescent="0.25">
      <c r="A13" s="83" t="s">
        <v>178</v>
      </c>
      <c r="B13" s="84">
        <v>10.39796853</v>
      </c>
      <c r="C13" s="84">
        <v>10.305577973</v>
      </c>
      <c r="D13" s="84">
        <v>8.1023196647999995</v>
      </c>
      <c r="F13" s="59"/>
      <c r="G13" s="58"/>
      <c r="H13" s="58"/>
    </row>
    <row r="14" spans="1:8" ht="18.899999999999999" customHeight="1" x14ac:dyDescent="0.25">
      <c r="A14" s="83" t="s">
        <v>154</v>
      </c>
      <c r="B14" s="84">
        <v>7.4195075138000002</v>
      </c>
      <c r="C14" s="84">
        <v>7.4736660525999996</v>
      </c>
      <c r="D14" s="84">
        <v>5.6152278552999997</v>
      </c>
      <c r="H14" s="79"/>
    </row>
    <row r="15" spans="1:8" ht="18.899999999999999" customHeight="1" x14ac:dyDescent="0.25">
      <c r="A15" s="77" t="s">
        <v>421</v>
      </c>
    </row>
    <row r="17" spans="1:8" ht="15.6" x14ac:dyDescent="0.3">
      <c r="A17" s="121" t="s">
        <v>465</v>
      </c>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A37" s="62"/>
      <c r="B37" s="62"/>
      <c r="C37" s="62"/>
      <c r="D37" s="62"/>
      <c r="F37" s="62"/>
      <c r="G37" s="62"/>
      <c r="H37" s="62"/>
      <c r="I37" s="62"/>
      <c r="J37" s="62"/>
    </row>
    <row r="38" spans="1:10" x14ac:dyDescent="0.25">
      <c r="B38" s="79"/>
      <c r="H38" s="79"/>
    </row>
    <row r="39" spans="1:10" x14ac:dyDescent="0.25">
      <c r="B39" s="79"/>
      <c r="H39"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A07DF-DF42-46ED-9EC9-518DBB049EF0}">
  <sheetPr>
    <tabColor theme="3"/>
  </sheetPr>
  <dimension ref="A1:J37"/>
  <sheetViews>
    <sheetView showGridLines="0" workbookViewId="0"/>
  </sheetViews>
  <sheetFormatPr defaultColWidth="9.33203125" defaultRowHeight="15" x14ac:dyDescent="0.25"/>
  <cols>
    <col min="1" max="1" width="41.5546875" style="79" customWidth="1"/>
    <col min="2" max="2" width="20.88671875" style="78" bestFit="1" customWidth="1"/>
    <col min="3" max="3" width="20.88671875" style="79" bestFit="1" customWidth="1"/>
    <col min="4" max="4" width="21"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0" t="s">
        <v>469</v>
      </c>
      <c r="B1" s="96"/>
      <c r="C1" s="97"/>
      <c r="D1" s="97"/>
    </row>
    <row r="2" spans="1:8" s="62" customFormat="1" ht="18.899999999999999" customHeight="1" x14ac:dyDescent="0.3">
      <c r="A2" s="81" t="s">
        <v>287</v>
      </c>
      <c r="B2" s="82" t="s">
        <v>286</v>
      </c>
      <c r="C2" s="98"/>
      <c r="D2" s="97"/>
      <c r="E2" s="98"/>
    </row>
    <row r="3" spans="1:8" ht="18.899999999999999" customHeight="1" x14ac:dyDescent="0.25">
      <c r="A3" s="83" t="s">
        <v>276</v>
      </c>
      <c r="B3" s="99">
        <v>1.15797E-36</v>
      </c>
      <c r="H3" s="79"/>
    </row>
    <row r="4" spans="1:8" ht="18.899999999999999" customHeight="1" x14ac:dyDescent="0.25">
      <c r="A4" s="83" t="s">
        <v>277</v>
      </c>
      <c r="B4" s="99">
        <v>1.111362E-64</v>
      </c>
      <c r="H4" s="79"/>
    </row>
    <row r="5" spans="1:8" ht="18.899999999999999" customHeight="1" x14ac:dyDescent="0.25">
      <c r="A5" s="83" t="s">
        <v>278</v>
      </c>
      <c r="B5" s="99">
        <v>2.0888459999999999E-17</v>
      </c>
      <c r="H5" s="79"/>
    </row>
    <row r="6" spans="1:8" ht="18.899999999999999" customHeight="1" x14ac:dyDescent="0.25">
      <c r="A6" s="83" t="s">
        <v>282</v>
      </c>
      <c r="B6" s="99">
        <v>2.1412046000000001E-3</v>
      </c>
      <c r="H6" s="79"/>
    </row>
    <row r="7" spans="1:8" ht="18.899999999999999" customHeight="1" x14ac:dyDescent="0.25">
      <c r="A7" s="83" t="s">
        <v>283</v>
      </c>
      <c r="B7" s="99">
        <v>1.6279057000000001E-9</v>
      </c>
      <c r="H7" s="79"/>
    </row>
    <row r="8" spans="1:8" ht="18.899999999999999" customHeight="1" x14ac:dyDescent="0.25">
      <c r="A8" s="83" t="s">
        <v>279</v>
      </c>
      <c r="B8" s="99">
        <v>3.5323830000000002E-69</v>
      </c>
      <c r="H8" s="79"/>
    </row>
    <row r="9" spans="1:8" ht="18.899999999999999" customHeight="1" x14ac:dyDescent="0.25">
      <c r="A9" s="83" t="s">
        <v>280</v>
      </c>
      <c r="B9" s="99">
        <v>9.1468109999999998E-82</v>
      </c>
      <c r="H9" s="79"/>
    </row>
    <row r="10" spans="1:8" ht="18.899999999999999" customHeight="1" x14ac:dyDescent="0.25">
      <c r="A10" s="83" t="s">
        <v>281</v>
      </c>
      <c r="B10" s="99">
        <v>3.2984229999999998E-47</v>
      </c>
      <c r="H10" s="79"/>
    </row>
    <row r="11" spans="1:8" ht="18.899999999999999" customHeight="1" x14ac:dyDescent="0.25">
      <c r="A11" s="83" t="s">
        <v>284</v>
      </c>
      <c r="B11" s="99">
        <v>0.34795429369999997</v>
      </c>
      <c r="H11" s="79"/>
    </row>
    <row r="12" spans="1:8" ht="18.899999999999999" customHeight="1" x14ac:dyDescent="0.25">
      <c r="A12" s="83" t="s">
        <v>285</v>
      </c>
      <c r="B12" s="99">
        <v>1.7097277999999999E-3</v>
      </c>
      <c r="H12" s="79"/>
    </row>
    <row r="13" spans="1:8" ht="18.899999999999999" customHeight="1" x14ac:dyDescent="0.25">
      <c r="A13" s="77" t="s">
        <v>466</v>
      </c>
      <c r="B13" s="79"/>
    </row>
    <row r="15" spans="1:8" ht="15.6" x14ac:dyDescent="0.3">
      <c r="A15" s="121" t="s">
        <v>465</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RHA-Chapter4-IHD-prev-rates</dc:title>
  <dc:creator>rodm</dc:creator>
  <cp:lastModifiedBy>Lindsey Dahl</cp:lastModifiedBy>
  <cp:lastPrinted>2024-06-05T19:11:10Z</cp:lastPrinted>
  <dcterms:created xsi:type="dcterms:W3CDTF">2012-06-19T01:21:24Z</dcterms:created>
  <dcterms:modified xsi:type="dcterms:W3CDTF">2025-12-04T19:04:41Z</dcterms:modified>
</cp:coreProperties>
</file>